
<file path=[Content_Types].xml><?xml version="1.0" encoding="utf-8"?>
<Types xmlns="http://schemas.openxmlformats.org/package/2006/content-types"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PCNATHOU\Desktop\FORMATION Excel Graphique version2024\"/>
    </mc:Choice>
  </mc:AlternateContent>
  <xr:revisionPtr revIDLastSave="0" documentId="13_ncr:1_{0CC8B077-AF24-4584-BA1A-CDF78A8153B9}" xr6:coauthVersionLast="47" xr6:coauthVersionMax="47" xr10:uidLastSave="{00000000-0000-0000-0000-000000000000}"/>
  <bookViews>
    <workbookView xWindow="20370" yWindow="-120" windowWidth="19440" windowHeight="15000" activeTab="2" xr2:uid="{00000000-000D-0000-FFFF-FFFF00000000}"/>
  </bookViews>
  <sheets>
    <sheet name="CHOROPLETE Régions" sheetId="2" r:id="rId1"/>
    <sheet name="CHOROPLETE Pays" sheetId="4" r:id="rId2"/>
    <sheet name="3D MAPS" sheetId="6" r:id="rId3"/>
  </sheets>
  <definedNames>
    <definedName name="_xlnm._FilterDatabase" localSheetId="2" hidden="1">'3D MAPS'!$A$1:$O$112</definedName>
    <definedName name="_xlcn.WorksheetConnection_Tableau1" hidden="1">Tableau1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au1" name="Tableau1" connection="WorksheetConnection_Tableau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2" i="6" l="1"/>
  <c r="H112" i="6"/>
  <c r="J112" i="6" s="1"/>
  <c r="J111" i="6"/>
  <c r="I111" i="6"/>
  <c r="H111" i="6"/>
  <c r="I110" i="6"/>
  <c r="J110" i="6" s="1"/>
  <c r="H110" i="6"/>
  <c r="I109" i="6"/>
  <c r="H109" i="6"/>
  <c r="J109" i="6" s="1"/>
  <c r="I108" i="6"/>
  <c r="H108" i="6"/>
  <c r="J108" i="6" s="1"/>
  <c r="J107" i="6"/>
  <c r="I107" i="6"/>
  <c r="H107" i="6"/>
  <c r="I106" i="6"/>
  <c r="J106" i="6" s="1"/>
  <c r="H106" i="6"/>
  <c r="I105" i="6"/>
  <c r="H105" i="6"/>
  <c r="J105" i="6" s="1"/>
  <c r="I104" i="6"/>
  <c r="H104" i="6"/>
  <c r="J104" i="6" s="1"/>
  <c r="J103" i="6"/>
  <c r="I103" i="6"/>
  <c r="H103" i="6"/>
  <c r="I102" i="6"/>
  <c r="J102" i="6" s="1"/>
  <c r="H102" i="6"/>
  <c r="I101" i="6"/>
  <c r="H101" i="6"/>
  <c r="J101" i="6" s="1"/>
  <c r="I100" i="6"/>
  <c r="H100" i="6"/>
  <c r="J100" i="6" s="1"/>
  <c r="J99" i="6"/>
  <c r="I99" i="6"/>
  <c r="H99" i="6"/>
  <c r="I98" i="6"/>
  <c r="J98" i="6" s="1"/>
  <c r="H98" i="6"/>
  <c r="I97" i="6"/>
  <c r="H97" i="6"/>
  <c r="J97" i="6" s="1"/>
  <c r="I96" i="6"/>
  <c r="H96" i="6"/>
  <c r="J96" i="6" s="1"/>
  <c r="J95" i="6"/>
  <c r="I95" i="6"/>
  <c r="H95" i="6"/>
  <c r="I94" i="6"/>
  <c r="J94" i="6" s="1"/>
  <c r="H94" i="6"/>
  <c r="I93" i="6"/>
  <c r="H93" i="6"/>
  <c r="J93" i="6" s="1"/>
  <c r="I92" i="6"/>
  <c r="H92" i="6"/>
  <c r="J92" i="6" s="1"/>
  <c r="J91" i="6"/>
  <c r="I91" i="6"/>
  <c r="H91" i="6"/>
  <c r="I90" i="6"/>
  <c r="J90" i="6" s="1"/>
  <c r="H90" i="6"/>
  <c r="I89" i="6"/>
  <c r="H89" i="6"/>
  <c r="J89" i="6" s="1"/>
  <c r="I88" i="6"/>
  <c r="H88" i="6"/>
  <c r="J88" i="6" s="1"/>
  <c r="J87" i="6"/>
  <c r="I87" i="6"/>
  <c r="H87" i="6"/>
  <c r="I86" i="6"/>
  <c r="J86" i="6" s="1"/>
  <c r="H86" i="6"/>
  <c r="I85" i="6"/>
  <c r="H85" i="6"/>
  <c r="J85" i="6" s="1"/>
  <c r="I84" i="6"/>
  <c r="H84" i="6"/>
  <c r="J84" i="6" s="1"/>
  <c r="J83" i="6"/>
  <c r="I83" i="6"/>
  <c r="H83" i="6"/>
  <c r="I82" i="6"/>
  <c r="J82" i="6" s="1"/>
  <c r="H82" i="6"/>
  <c r="I81" i="6"/>
  <c r="H81" i="6"/>
  <c r="J81" i="6" s="1"/>
  <c r="I80" i="6"/>
  <c r="H80" i="6"/>
  <c r="J80" i="6" s="1"/>
  <c r="J79" i="6"/>
  <c r="I79" i="6"/>
  <c r="H79" i="6"/>
  <c r="I78" i="6"/>
  <c r="J78" i="6" s="1"/>
  <c r="H78" i="6"/>
  <c r="I77" i="6"/>
  <c r="H77" i="6"/>
  <c r="J77" i="6" s="1"/>
  <c r="I76" i="6"/>
  <c r="H76" i="6"/>
  <c r="J76" i="6" s="1"/>
  <c r="J75" i="6"/>
  <c r="I75" i="6"/>
  <c r="H75" i="6"/>
  <c r="I74" i="6"/>
  <c r="J74" i="6" s="1"/>
  <c r="H74" i="6"/>
  <c r="I73" i="6"/>
  <c r="H73" i="6"/>
  <c r="J73" i="6" s="1"/>
  <c r="I72" i="6"/>
  <c r="H72" i="6"/>
  <c r="J72" i="6" s="1"/>
  <c r="J71" i="6"/>
  <c r="I71" i="6"/>
  <c r="H71" i="6"/>
  <c r="I70" i="6"/>
  <c r="J70" i="6" s="1"/>
  <c r="H70" i="6"/>
  <c r="I69" i="6"/>
  <c r="H69" i="6"/>
  <c r="J69" i="6" s="1"/>
  <c r="I68" i="6"/>
  <c r="H68" i="6"/>
  <c r="J68" i="6" s="1"/>
  <c r="J67" i="6"/>
  <c r="I67" i="6"/>
  <c r="H67" i="6"/>
  <c r="I66" i="6"/>
  <c r="J66" i="6" s="1"/>
  <c r="H66" i="6"/>
  <c r="I65" i="6"/>
  <c r="H65" i="6"/>
  <c r="J65" i="6" s="1"/>
  <c r="I64" i="6"/>
  <c r="H64" i="6"/>
  <c r="J64" i="6" s="1"/>
  <c r="J63" i="6"/>
  <c r="I63" i="6"/>
  <c r="H63" i="6"/>
  <c r="I62" i="6"/>
  <c r="J62" i="6" s="1"/>
  <c r="H62" i="6"/>
  <c r="I61" i="6"/>
  <c r="H61" i="6"/>
  <c r="J61" i="6" s="1"/>
  <c r="I60" i="6"/>
  <c r="H60" i="6"/>
  <c r="J60" i="6" s="1"/>
  <c r="J59" i="6"/>
  <c r="I59" i="6"/>
  <c r="H59" i="6"/>
  <c r="I58" i="6"/>
  <c r="J58" i="6" s="1"/>
  <c r="H58" i="6"/>
  <c r="I57" i="6"/>
  <c r="H57" i="6"/>
  <c r="J57" i="6" s="1"/>
  <c r="I56" i="6"/>
  <c r="H56" i="6"/>
  <c r="J56" i="6" s="1"/>
  <c r="J55" i="6"/>
  <c r="I55" i="6"/>
  <c r="H55" i="6"/>
  <c r="I54" i="6"/>
  <c r="J54" i="6" s="1"/>
  <c r="H54" i="6"/>
  <c r="I53" i="6"/>
  <c r="H53" i="6"/>
  <c r="J53" i="6" s="1"/>
  <c r="I52" i="6"/>
  <c r="H52" i="6"/>
  <c r="J52" i="6" s="1"/>
  <c r="J51" i="6"/>
  <c r="I51" i="6"/>
  <c r="H51" i="6"/>
  <c r="I50" i="6"/>
  <c r="J50" i="6" s="1"/>
  <c r="H50" i="6"/>
  <c r="I49" i="6"/>
  <c r="H49" i="6"/>
  <c r="J49" i="6" s="1"/>
  <c r="I48" i="6"/>
  <c r="H48" i="6"/>
  <c r="J48" i="6" s="1"/>
  <c r="J47" i="6"/>
  <c r="I47" i="6"/>
  <c r="H47" i="6"/>
  <c r="I46" i="6"/>
  <c r="J46" i="6" s="1"/>
  <c r="H46" i="6"/>
  <c r="I45" i="6"/>
  <c r="H45" i="6"/>
  <c r="J45" i="6" s="1"/>
  <c r="I44" i="6"/>
  <c r="H44" i="6"/>
  <c r="J44" i="6" s="1"/>
  <c r="J43" i="6"/>
  <c r="I43" i="6"/>
  <c r="H43" i="6"/>
  <c r="I42" i="6"/>
  <c r="J42" i="6" s="1"/>
  <c r="H42" i="6"/>
  <c r="I41" i="6"/>
  <c r="H41" i="6"/>
  <c r="J41" i="6" s="1"/>
  <c r="I40" i="6"/>
  <c r="H40" i="6"/>
  <c r="J40" i="6" s="1"/>
  <c r="J39" i="6"/>
  <c r="I39" i="6"/>
  <c r="H39" i="6"/>
  <c r="I38" i="6"/>
  <c r="J38" i="6" s="1"/>
  <c r="H38" i="6"/>
  <c r="I37" i="6"/>
  <c r="H37" i="6"/>
  <c r="J37" i="6" s="1"/>
  <c r="I36" i="6"/>
  <c r="H36" i="6"/>
  <c r="J36" i="6" s="1"/>
  <c r="J35" i="6"/>
  <c r="I35" i="6"/>
  <c r="H35" i="6"/>
  <c r="I34" i="6"/>
  <c r="J34" i="6" s="1"/>
  <c r="H34" i="6"/>
  <c r="I33" i="6"/>
  <c r="H33" i="6"/>
  <c r="J33" i="6" s="1"/>
  <c r="I32" i="6"/>
  <c r="H32" i="6"/>
  <c r="J32" i="6" s="1"/>
  <c r="J31" i="6"/>
  <c r="I31" i="6"/>
  <c r="H31" i="6"/>
  <c r="I30" i="6"/>
  <c r="J30" i="6" s="1"/>
  <c r="H30" i="6"/>
  <c r="I29" i="6"/>
  <c r="H29" i="6"/>
  <c r="J29" i="6" s="1"/>
  <c r="I28" i="6"/>
  <c r="H28" i="6"/>
  <c r="J28" i="6" s="1"/>
  <c r="J27" i="6"/>
  <c r="I27" i="6"/>
  <c r="H27" i="6"/>
  <c r="I26" i="6"/>
  <c r="J26" i="6" s="1"/>
  <c r="H26" i="6"/>
  <c r="I25" i="6"/>
  <c r="H25" i="6"/>
  <c r="J25" i="6" s="1"/>
  <c r="I24" i="6"/>
  <c r="H24" i="6"/>
  <c r="J24" i="6" s="1"/>
  <c r="J23" i="6"/>
  <c r="I23" i="6"/>
  <c r="H23" i="6"/>
  <c r="I22" i="6"/>
  <c r="J22" i="6" s="1"/>
  <c r="H22" i="6"/>
  <c r="I21" i="6"/>
  <c r="H21" i="6"/>
  <c r="J21" i="6" s="1"/>
  <c r="I20" i="6"/>
  <c r="H20" i="6"/>
  <c r="J20" i="6" s="1"/>
  <c r="J19" i="6"/>
  <c r="I19" i="6"/>
  <c r="H19" i="6"/>
  <c r="I18" i="6"/>
  <c r="J18" i="6" s="1"/>
  <c r="H18" i="6"/>
  <c r="I17" i="6"/>
  <c r="H17" i="6"/>
  <c r="J17" i="6" s="1"/>
  <c r="I16" i="6"/>
  <c r="H16" i="6"/>
  <c r="J16" i="6" s="1"/>
  <c r="J15" i="6"/>
  <c r="I15" i="6"/>
  <c r="H15" i="6"/>
  <c r="I14" i="6"/>
  <c r="J14" i="6" s="1"/>
  <c r="H14" i="6"/>
  <c r="I13" i="6"/>
  <c r="H13" i="6"/>
  <c r="J13" i="6" s="1"/>
  <c r="I12" i="6"/>
  <c r="H12" i="6"/>
  <c r="J12" i="6" s="1"/>
  <c r="J11" i="6"/>
  <c r="I11" i="6"/>
  <c r="H11" i="6"/>
  <c r="I10" i="6"/>
  <c r="J10" i="6" s="1"/>
  <c r="H10" i="6"/>
  <c r="I9" i="6"/>
  <c r="H9" i="6"/>
  <c r="J9" i="6" s="1"/>
  <c r="I8" i="6"/>
  <c r="H8" i="6"/>
  <c r="J8" i="6" s="1"/>
  <c r="J7" i="6"/>
  <c r="I7" i="6"/>
  <c r="H7" i="6"/>
  <c r="I6" i="6"/>
  <c r="J6" i="6" s="1"/>
  <c r="H6" i="6"/>
  <c r="I5" i="6"/>
  <c r="H5" i="6"/>
  <c r="J5" i="6" s="1"/>
  <c r="I4" i="6"/>
  <c r="H4" i="6"/>
  <c r="J4" i="6" s="1"/>
  <c r="J3" i="6"/>
  <c r="I3" i="6"/>
  <c r="H3" i="6"/>
  <c r="I2" i="6"/>
  <c r="J2" i="6" s="1"/>
  <c r="H2" i="6"/>
  <c r="C11" i="2"/>
  <c r="B11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34F99CC-4287-48F4-8761-1CF986570EF4}" keepAlive="1" name="ThisWorkbookDataModel" description="Modèle de donnée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6321F03-A2FD-4588-B172-429506ABE6AE}" name="WorksheetConnection_Tableau1" type="102" refreshedVersion="8" minRefreshableVersion="5">
    <extLst>
      <ext xmlns:x15="http://schemas.microsoft.com/office/spreadsheetml/2010/11/main" uri="{DE250136-89BD-433C-8126-D09CA5730AF9}">
        <x15:connection id="Tableau1">
          <x15:rangePr sourceName="_xlcn.WorksheetConnection_Tableau1"/>
        </x15:connection>
      </ext>
    </extLst>
  </connection>
</connections>
</file>

<file path=xl/sharedStrings.xml><?xml version="1.0" encoding="utf-8"?>
<sst xmlns="http://schemas.openxmlformats.org/spreadsheetml/2006/main" count="818" uniqueCount="81">
  <si>
    <t>Objectifs et ventes par région</t>
  </si>
  <si>
    <t>Région</t>
  </si>
  <si>
    <t>Objectifs</t>
  </si>
  <si>
    <t>Réalisés</t>
  </si>
  <si>
    <t>Hauts de France</t>
  </si>
  <si>
    <t>Normandie</t>
  </si>
  <si>
    <t>Bretagne</t>
  </si>
  <si>
    <t>Pays de la Loire</t>
  </si>
  <si>
    <t>Nouvelle Aquitaine</t>
  </si>
  <si>
    <t>Occitanie</t>
  </si>
  <si>
    <t>PACA</t>
  </si>
  <si>
    <t>TOTAL CA</t>
  </si>
  <si>
    <t>Commerce international</t>
  </si>
  <si>
    <t>Chiffre d'affaire pour les principaux pays</t>
  </si>
  <si>
    <t>Pays</t>
  </si>
  <si>
    <t>Chiffre d'affaires (en millions de $)</t>
  </si>
  <si>
    <t>États-Unis</t>
  </si>
  <si>
    <t>Chine</t>
  </si>
  <si>
    <t>Allemagne</t>
  </si>
  <si>
    <t>Japon</t>
  </si>
  <si>
    <t>France</t>
  </si>
  <si>
    <t>Royaume-Uni</t>
  </si>
  <si>
    <t>Corée du Sud</t>
  </si>
  <si>
    <t>Italie</t>
  </si>
  <si>
    <t>Pays-Bas</t>
  </si>
  <si>
    <t>Canada</t>
  </si>
  <si>
    <t>Numéro
Client</t>
  </si>
  <si>
    <t>Secteur d'activité</t>
  </si>
  <si>
    <t>Numéro
Commande</t>
  </si>
  <si>
    <t>Date Commande</t>
  </si>
  <si>
    <t>Date paiement</t>
  </si>
  <si>
    <t>Article</t>
  </si>
  <si>
    <t>Quantité</t>
  </si>
  <si>
    <t>Prix par pièce</t>
  </si>
  <si>
    <t>Rabais%</t>
  </si>
  <si>
    <t>Prix total avec rabais</t>
  </si>
  <si>
    <t>Facture payée</t>
  </si>
  <si>
    <t>Délivré par</t>
  </si>
  <si>
    <t>Code Pays</t>
  </si>
  <si>
    <t>Pays  de livraison</t>
  </si>
  <si>
    <t>Ville</t>
  </si>
  <si>
    <t>Alimentaire</t>
  </si>
  <si>
    <t>Compaq Presario 100</t>
  </si>
  <si>
    <t>Oui</t>
  </si>
  <si>
    <t>UPS</t>
  </si>
  <si>
    <t>CHE</t>
  </si>
  <si>
    <t>Switzerland</t>
  </si>
  <si>
    <t>Geneva</t>
  </si>
  <si>
    <t>Machines/Outils</t>
  </si>
  <si>
    <t>IBM 500</t>
  </si>
  <si>
    <t>DHL</t>
  </si>
  <si>
    <t>FRA</t>
  </si>
  <si>
    <t>Paris</t>
  </si>
  <si>
    <t>Assurances</t>
  </si>
  <si>
    <t>AST Intel 150</t>
  </si>
  <si>
    <t>DEU</t>
  </si>
  <si>
    <t>Germany</t>
  </si>
  <si>
    <t>Berlin</t>
  </si>
  <si>
    <t>AST Intel 200</t>
  </si>
  <si>
    <t>USA</t>
  </si>
  <si>
    <t>Banques</t>
  </si>
  <si>
    <t>Lyon</t>
  </si>
  <si>
    <t>Education</t>
  </si>
  <si>
    <t>Washington</t>
  </si>
  <si>
    <t>Construction</t>
  </si>
  <si>
    <t>Bern</t>
  </si>
  <si>
    <t>Pharmaceutique</t>
  </si>
  <si>
    <t>Lausanne</t>
  </si>
  <si>
    <t>Distribution</t>
  </si>
  <si>
    <t>Non</t>
  </si>
  <si>
    <t>ITA</t>
  </si>
  <si>
    <t>Italy</t>
  </si>
  <si>
    <t>Rome</t>
  </si>
  <si>
    <t>ESP</t>
  </si>
  <si>
    <t>Spain</t>
  </si>
  <si>
    <t>Barcelona</t>
  </si>
  <si>
    <t>Fribourg</t>
  </si>
  <si>
    <t>BRA</t>
  </si>
  <si>
    <t>Brazil</t>
  </si>
  <si>
    <t>Rio De Janeiro</t>
  </si>
  <si>
    <t>Miami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</si>
</sst>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_-;\-* #,##0_-;_-* &quot;-&quot;??_-;_-@_-"/>
    <numFmt numFmtId="166" formatCode="_-* #,##0.00\ _€_-;\-* #,##0.00\ _€_-;_-* &quot;-&quot;??\ _€_-;_-@_-"/>
    <numFmt numFmtId="167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660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0" borderId="0"/>
    <xf numFmtId="166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2" xfId="0" applyFont="1" applyBorder="1"/>
    <xf numFmtId="0" fontId="5" fillId="0" borderId="2" xfId="0" applyFont="1" applyBorder="1"/>
    <xf numFmtId="0" fontId="0" fillId="0" borderId="2" xfId="0" applyBorder="1"/>
    <xf numFmtId="0" fontId="3" fillId="2" borderId="3" xfId="0" applyFont="1" applyFill="1" applyBorder="1" applyAlignment="1">
      <alignment horizontal="center"/>
    </xf>
    <xf numFmtId="0" fontId="0" fillId="0" borderId="3" xfId="0" applyBorder="1"/>
    <xf numFmtId="164" fontId="0" fillId="0" borderId="3" xfId="2" applyNumberFormat="1" applyFont="1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3" fillId="4" borderId="3" xfId="0" applyFont="1" applyFill="1" applyBorder="1" applyAlignment="1">
      <alignment horizontal="center"/>
    </xf>
    <xf numFmtId="0" fontId="2" fillId="0" borderId="1" xfId="3"/>
    <xf numFmtId="0" fontId="6" fillId="0" borderId="0" xfId="0" applyFont="1"/>
    <xf numFmtId="0" fontId="0" fillId="0" borderId="3" xfId="0" applyBorder="1" applyAlignment="1">
      <alignment vertical="center" wrapText="1"/>
    </xf>
    <xf numFmtId="165" fontId="0" fillId="0" borderId="3" xfId="1" applyNumberFormat="1" applyFont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5" borderId="3" xfId="4" applyFont="1" applyFill="1" applyBorder="1" applyAlignment="1">
      <alignment horizontal="center" vertical="center" wrapText="1"/>
    </xf>
    <xf numFmtId="0" fontId="7" fillId="6" borderId="3" xfId="4" applyFont="1" applyFill="1" applyBorder="1" applyAlignment="1">
      <alignment horizontal="center" vertical="center" wrapText="1"/>
    </xf>
    <xf numFmtId="0" fontId="7" fillId="7" borderId="3" xfId="4" applyFont="1" applyFill="1" applyBorder="1" applyAlignment="1">
      <alignment horizontal="center" vertical="center" wrapText="1"/>
    </xf>
    <xf numFmtId="0" fontId="1" fillId="0" borderId="0" xfId="4" applyAlignment="1">
      <alignment wrapText="1"/>
    </xf>
    <xf numFmtId="0" fontId="8" fillId="0" borderId="0" xfId="4" applyFont="1"/>
    <xf numFmtId="14" fontId="1" fillId="0" borderId="0" xfId="5" applyNumberFormat="1" applyFont="1" applyFill="1" applyBorder="1"/>
    <xf numFmtId="0" fontId="1" fillId="0" borderId="0" xfId="4"/>
    <xf numFmtId="0" fontId="1" fillId="0" borderId="0" xfId="4" applyAlignment="1">
      <alignment horizontal="right"/>
    </xf>
    <xf numFmtId="44" fontId="1" fillId="0" borderId="0" xfId="2" applyFont="1"/>
    <xf numFmtId="167" fontId="1" fillId="0" borderId="0" xfId="4" applyNumberFormat="1"/>
    <xf numFmtId="49" fontId="1" fillId="0" borderId="0" xfId="4" applyNumberFormat="1" applyAlignment="1">
      <alignment horizontal="right"/>
    </xf>
  </cellXfs>
  <cellStyles count="6">
    <cellStyle name="Milliers" xfId="1" builtinId="3"/>
    <cellStyle name="Milliers 2" xfId="5" xr:uid="{E5EF333D-C903-4768-BC1F-EC831FE6CE44}"/>
    <cellStyle name="Monétaire" xfId="2" builtinId="4"/>
    <cellStyle name="Normal" xfId="0" builtinId="0"/>
    <cellStyle name="Normal 2" xfId="4" xr:uid="{13FF6259-83F9-4850-88F2-70F887F2AF1F}"/>
    <cellStyle name="Titre 1" xfId="3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14</xdr:col>
      <xdr:colOff>360952</xdr:colOff>
      <xdr:row>31</xdr:row>
      <xdr:rowOff>8808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4984044-FF1D-F48C-B1D6-BEFA39F18A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8125" y="276225"/>
          <a:ext cx="7980952" cy="5733333"/>
        </a:xfrm>
        <a:prstGeom prst="rect">
          <a:avLst/>
        </a:prstGeom>
      </xdr:spPr>
    </xdr:pic>
    <xdr:clientData/>
  </xdr:twoCellAnchor>
  <xdr:twoCellAnchor>
    <xdr:from>
      <xdr:col>3</xdr:col>
      <xdr:colOff>333375</xdr:colOff>
      <xdr:row>1</xdr:row>
      <xdr:rowOff>123825</xdr:rowOff>
    </xdr:from>
    <xdr:to>
      <xdr:col>6</xdr:col>
      <xdr:colOff>38100</xdr:colOff>
      <xdr:row>4</xdr:row>
      <xdr:rowOff>9525</xdr:rowOff>
    </xdr:to>
    <xdr:sp macro="" textlink="">
      <xdr:nvSpPr>
        <xdr:cNvPr id="3" name="Rectangle 6">
          <a:extLst>
            <a:ext uri="{FF2B5EF4-FFF2-40B4-BE49-F238E27FC236}">
              <a16:creationId xmlns:a16="http://schemas.microsoft.com/office/drawing/2014/main" id="{EF602F18-7395-4CB6-A0A3-59096604ACB2}"/>
            </a:ext>
          </a:extLst>
        </xdr:cNvPr>
        <xdr:cNvSpPr/>
      </xdr:nvSpPr>
      <xdr:spPr>
        <a:xfrm>
          <a:off x="3619500" y="400050"/>
          <a:ext cx="1990725" cy="466725"/>
        </a:xfrm>
        <a:prstGeom prst="wedgeRectCallout">
          <a:avLst>
            <a:gd name="adj1" fmla="val 58178"/>
            <a:gd name="adj2" fmla="val 106488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A partir du tableau</a:t>
          </a:r>
        </a:p>
        <a:p>
          <a:pPr algn="l"/>
          <a:r>
            <a:rPr lang="fr-FR" sz="1100"/>
            <a:t>Obtenir le graphique suivant...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114300</xdr:rowOff>
    </xdr:from>
    <xdr:to>
      <xdr:col>12</xdr:col>
      <xdr:colOff>751477</xdr:colOff>
      <xdr:row>21</xdr:row>
      <xdr:rowOff>56537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534FB9A-46F1-00C4-3BF7-EC273B6B3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90825" y="371475"/>
          <a:ext cx="7980952" cy="4904762"/>
        </a:xfrm>
        <a:prstGeom prst="rect">
          <a:avLst/>
        </a:prstGeom>
      </xdr:spPr>
    </xdr:pic>
    <xdr:clientData/>
  </xdr:twoCellAnchor>
  <xdr:twoCellAnchor>
    <xdr:from>
      <xdr:col>10</xdr:col>
      <xdr:colOff>352425</xdr:colOff>
      <xdr:row>9</xdr:row>
      <xdr:rowOff>38100</xdr:rowOff>
    </xdr:from>
    <xdr:to>
      <xdr:col>13</xdr:col>
      <xdr:colOff>57150</xdr:colOff>
      <xdr:row>10</xdr:row>
      <xdr:rowOff>219075</xdr:rowOff>
    </xdr:to>
    <xdr:sp macro="" textlink="">
      <xdr:nvSpPr>
        <xdr:cNvPr id="3" name="Rectangle 6">
          <a:extLst>
            <a:ext uri="{FF2B5EF4-FFF2-40B4-BE49-F238E27FC236}">
              <a16:creationId xmlns:a16="http://schemas.microsoft.com/office/drawing/2014/main" id="{148AAEB1-809A-4889-B5A5-CA59E2D03AC8}"/>
            </a:ext>
          </a:extLst>
        </xdr:cNvPr>
        <xdr:cNvSpPr/>
      </xdr:nvSpPr>
      <xdr:spPr>
        <a:xfrm>
          <a:off x="8848725" y="2495550"/>
          <a:ext cx="1990725" cy="466725"/>
        </a:xfrm>
        <a:prstGeom prst="wedgeRectCallout">
          <a:avLst>
            <a:gd name="adj1" fmla="val -70052"/>
            <a:gd name="adj2" fmla="val -60859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A partir du tableau</a:t>
          </a:r>
        </a:p>
        <a:p>
          <a:pPr algn="l"/>
          <a:r>
            <a:rPr lang="fr-FR" sz="1100"/>
            <a:t>Obtenir le graphique suivant...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73261-9C6E-4234-B93C-EA64EDA42C58}">
  <dimension ref="A1:C11"/>
  <sheetViews>
    <sheetView workbookViewId="0">
      <selection activeCell="C18" sqref="C18"/>
    </sheetView>
  </sheetViews>
  <sheetFormatPr baseColWidth="10" defaultRowHeight="15" x14ac:dyDescent="0.25"/>
  <cols>
    <col min="1" max="1" width="23.5703125" customWidth="1"/>
    <col min="2" max="3" width="12.85546875" bestFit="1" customWidth="1"/>
  </cols>
  <sheetData>
    <row r="1" spans="1:3" ht="21.75" thickBot="1" x14ac:dyDescent="0.4">
      <c r="A1" s="1" t="s">
        <v>0</v>
      </c>
      <c r="B1" s="2"/>
      <c r="C1" s="3"/>
    </row>
    <row r="2" spans="1:3" ht="15.75" thickTop="1" x14ac:dyDescent="0.25"/>
    <row r="3" spans="1:3" x14ac:dyDescent="0.25">
      <c r="A3" s="4" t="s">
        <v>1</v>
      </c>
      <c r="B3" s="4" t="s">
        <v>2</v>
      </c>
      <c r="C3" s="9" t="s">
        <v>3</v>
      </c>
    </row>
    <row r="4" spans="1:3" x14ac:dyDescent="0.25">
      <c r="A4" s="5" t="s">
        <v>4</v>
      </c>
      <c r="B4" s="6">
        <v>13800</v>
      </c>
      <c r="C4" s="6">
        <v>6980</v>
      </c>
    </row>
    <row r="5" spans="1:3" x14ac:dyDescent="0.25">
      <c r="A5" s="5" t="s">
        <v>5</v>
      </c>
      <c r="B5" s="6">
        <v>35200</v>
      </c>
      <c r="C5" s="6">
        <v>37845</v>
      </c>
    </row>
    <row r="6" spans="1:3" x14ac:dyDescent="0.25">
      <c r="A6" s="5" t="s">
        <v>6</v>
      </c>
      <c r="B6" s="6">
        <v>25690</v>
      </c>
      <c r="C6" s="6">
        <v>18670</v>
      </c>
    </row>
    <row r="7" spans="1:3" x14ac:dyDescent="0.25">
      <c r="A7" s="5" t="s">
        <v>7</v>
      </c>
      <c r="B7" s="6">
        <v>35600</v>
      </c>
      <c r="C7" s="6">
        <v>42357</v>
      </c>
    </row>
    <row r="8" spans="1:3" x14ac:dyDescent="0.25">
      <c r="A8" s="5" t="s">
        <v>8</v>
      </c>
      <c r="B8" s="6">
        <v>30000</v>
      </c>
      <c r="C8" s="6">
        <v>31800</v>
      </c>
    </row>
    <row r="9" spans="1:3" x14ac:dyDescent="0.25">
      <c r="A9" s="5" t="s">
        <v>9</v>
      </c>
      <c r="B9" s="6">
        <v>20000</v>
      </c>
      <c r="C9" s="6">
        <v>25789</v>
      </c>
    </row>
    <row r="10" spans="1:3" x14ac:dyDescent="0.25">
      <c r="A10" s="5" t="s">
        <v>10</v>
      </c>
      <c r="B10" s="6">
        <v>40000</v>
      </c>
      <c r="C10" s="6">
        <v>29760</v>
      </c>
    </row>
    <row r="11" spans="1:3" x14ac:dyDescent="0.25">
      <c r="A11" s="7" t="s">
        <v>11</v>
      </c>
      <c r="B11" s="8">
        <f>SUM(B4:B10)</f>
        <v>200290</v>
      </c>
      <c r="C11" s="8">
        <f>SUM(C4:C10)</f>
        <v>193201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6D320-0077-4F5C-BA6B-43C5BC7450E9}">
  <dimension ref="A1:E14"/>
  <sheetViews>
    <sheetView workbookViewId="0">
      <selection activeCell="B19" sqref="B19"/>
    </sheetView>
  </sheetViews>
  <sheetFormatPr baseColWidth="10" defaultRowHeight="15" x14ac:dyDescent="0.25"/>
  <cols>
    <col min="1" max="2" width="18" customWidth="1"/>
  </cols>
  <sheetData>
    <row r="1" spans="1:5" ht="20.25" thickBot="1" x14ac:dyDescent="0.35">
      <c r="A1" s="10" t="s">
        <v>12</v>
      </c>
      <c r="B1" s="10"/>
      <c r="C1" s="10"/>
      <c r="D1" s="10"/>
      <c r="E1" s="10"/>
    </row>
    <row r="2" spans="1:5" ht="15.75" thickTop="1" x14ac:dyDescent="0.25">
      <c r="A2" s="11" t="s">
        <v>13</v>
      </c>
      <c r="B2" s="11"/>
      <c r="C2" s="11"/>
      <c r="D2" s="11"/>
    </row>
    <row r="4" spans="1:5" ht="30" x14ac:dyDescent="0.25">
      <c r="A4" s="14" t="s">
        <v>14</v>
      </c>
      <c r="B4" s="15" t="s">
        <v>15</v>
      </c>
    </row>
    <row r="5" spans="1:5" ht="22.5" customHeight="1" x14ac:dyDescent="0.25">
      <c r="A5" s="12" t="s">
        <v>16</v>
      </c>
      <c r="B5" s="13">
        <v>1500</v>
      </c>
    </row>
    <row r="6" spans="1:5" ht="22.5" customHeight="1" x14ac:dyDescent="0.25">
      <c r="A6" s="12" t="s">
        <v>17</v>
      </c>
      <c r="B6" s="13">
        <v>1200</v>
      </c>
    </row>
    <row r="7" spans="1:5" ht="22.5" customHeight="1" x14ac:dyDescent="0.25">
      <c r="A7" s="12" t="s">
        <v>18</v>
      </c>
      <c r="B7" s="13">
        <v>800</v>
      </c>
    </row>
    <row r="8" spans="1:5" ht="22.5" customHeight="1" x14ac:dyDescent="0.25">
      <c r="A8" s="12" t="s">
        <v>19</v>
      </c>
      <c r="B8" s="13">
        <v>700</v>
      </c>
    </row>
    <row r="9" spans="1:5" ht="22.5" customHeight="1" x14ac:dyDescent="0.25">
      <c r="A9" s="12" t="s">
        <v>20</v>
      </c>
      <c r="B9" s="13">
        <v>600</v>
      </c>
    </row>
    <row r="10" spans="1:5" ht="22.5" customHeight="1" x14ac:dyDescent="0.25">
      <c r="A10" s="12" t="s">
        <v>21</v>
      </c>
      <c r="B10" s="13">
        <v>500</v>
      </c>
    </row>
    <row r="11" spans="1:5" ht="22.5" customHeight="1" x14ac:dyDescent="0.25">
      <c r="A11" s="12" t="s">
        <v>22</v>
      </c>
      <c r="B11" s="13">
        <v>400</v>
      </c>
    </row>
    <row r="12" spans="1:5" ht="22.5" customHeight="1" x14ac:dyDescent="0.25">
      <c r="A12" s="12" t="s">
        <v>23</v>
      </c>
      <c r="B12" s="13">
        <v>400</v>
      </c>
    </row>
    <row r="13" spans="1:5" ht="22.5" customHeight="1" x14ac:dyDescent="0.25">
      <c r="A13" s="12" t="s">
        <v>24</v>
      </c>
      <c r="B13" s="13">
        <v>300</v>
      </c>
    </row>
    <row r="14" spans="1:5" ht="22.5" customHeight="1" x14ac:dyDescent="0.25">
      <c r="A14" s="12" t="s">
        <v>25</v>
      </c>
      <c r="B14" s="13">
        <v>300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F57B1-DB6C-4822-A1E8-06227ED6153C}">
  <dimension ref="A1:O112"/>
  <sheetViews>
    <sheetView tabSelected="1" topLeftCell="B1" workbookViewId="0">
      <selection activeCell="K17" sqref="K17"/>
    </sheetView>
  </sheetViews>
  <sheetFormatPr baseColWidth="10" defaultRowHeight="15" x14ac:dyDescent="0.25"/>
  <cols>
    <col min="1" max="1" width="10" style="20" customWidth="1"/>
    <col min="2" max="2" width="20.140625" style="20" bestFit="1" customWidth="1"/>
    <col min="3" max="3" width="11.42578125" style="20" bestFit="1" customWidth="1"/>
    <col min="4" max="5" width="11.42578125" style="22"/>
    <col min="6" max="6" width="22.28515625" style="22" customWidth="1"/>
    <col min="7" max="9" width="11.42578125" style="22"/>
    <col min="10" max="10" width="11.85546875" style="22" bestFit="1" customWidth="1"/>
    <col min="11" max="13" width="11.42578125" style="22"/>
    <col min="14" max="14" width="13.140625" style="22" customWidth="1"/>
    <col min="15" max="15" width="13" style="22" bestFit="1" customWidth="1"/>
    <col min="16" max="16384" width="11.42578125" style="22"/>
  </cols>
  <sheetData>
    <row r="1" spans="1:15" s="19" customFormat="1" ht="30" x14ac:dyDescent="0.25">
      <c r="A1" s="16" t="s">
        <v>26</v>
      </c>
      <c r="B1" s="16" t="s">
        <v>27</v>
      </c>
      <c r="C1" s="16" t="s">
        <v>28</v>
      </c>
      <c r="D1" s="17" t="s">
        <v>29</v>
      </c>
      <c r="E1" s="17" t="s">
        <v>30</v>
      </c>
      <c r="F1" s="17" t="s">
        <v>31</v>
      </c>
      <c r="G1" s="17" t="s">
        <v>32</v>
      </c>
      <c r="H1" s="17" t="s">
        <v>33</v>
      </c>
      <c r="I1" s="17" t="s">
        <v>34</v>
      </c>
      <c r="J1" s="17" t="s">
        <v>35</v>
      </c>
      <c r="K1" s="18" t="s">
        <v>36</v>
      </c>
      <c r="L1" s="18" t="s">
        <v>37</v>
      </c>
      <c r="M1" s="18" t="s">
        <v>38</v>
      </c>
      <c r="N1" s="18" t="s">
        <v>39</v>
      </c>
      <c r="O1" s="18" t="s">
        <v>40</v>
      </c>
    </row>
    <row r="2" spans="1:15" x14ac:dyDescent="0.25">
      <c r="A2" s="20">
        <v>100</v>
      </c>
      <c r="B2" s="20" t="s">
        <v>41</v>
      </c>
      <c r="C2" s="20">
        <v>1</v>
      </c>
      <c r="D2" s="21">
        <v>37855</v>
      </c>
      <c r="E2" s="21">
        <v>37855</v>
      </c>
      <c r="F2" s="22" t="s">
        <v>42</v>
      </c>
      <c r="G2" s="23">
        <v>12</v>
      </c>
      <c r="H2" s="24">
        <f t="shared" ref="H2:H65" si="0">IF(F2="Compaq Presario 100",1650,IF(F2="IBM 500",2299,IF(F2="AST Intel 150",2690,3190)))</f>
        <v>1650</v>
      </c>
      <c r="I2" s="25">
        <f t="shared" ref="I2:I65" si="1">IF(G2&gt;25,0.04,IF(G2&gt;15,0.03,IF(G2&gt;5,0.015,0)))</f>
        <v>1.4999999999999999E-2</v>
      </c>
      <c r="J2" s="24">
        <f t="shared" ref="J2:J65" si="2">G2*H2-(H2*G2*I2)</f>
        <v>19503</v>
      </c>
      <c r="K2" s="22" t="s">
        <v>43</v>
      </c>
      <c r="L2" s="22" t="s">
        <v>44</v>
      </c>
      <c r="M2" s="22" t="s">
        <v>45</v>
      </c>
      <c r="N2" s="22" t="s">
        <v>46</v>
      </c>
      <c r="O2" s="22" t="s">
        <v>47</v>
      </c>
    </row>
    <row r="3" spans="1:15" x14ac:dyDescent="0.25">
      <c r="A3" s="20">
        <v>123</v>
      </c>
      <c r="B3" s="20" t="s">
        <v>48</v>
      </c>
      <c r="C3" s="20">
        <v>2</v>
      </c>
      <c r="D3" s="21">
        <v>37058</v>
      </c>
      <c r="E3" s="21">
        <v>37096</v>
      </c>
      <c r="F3" s="22" t="s">
        <v>49</v>
      </c>
      <c r="G3" s="23">
        <v>2</v>
      </c>
      <c r="H3" s="24">
        <f t="shared" si="0"/>
        <v>2299</v>
      </c>
      <c r="I3" s="25">
        <f t="shared" si="1"/>
        <v>0</v>
      </c>
      <c r="J3" s="24">
        <f t="shared" si="2"/>
        <v>4598</v>
      </c>
      <c r="K3" s="22" t="s">
        <v>43</v>
      </c>
      <c r="L3" s="22" t="s">
        <v>50</v>
      </c>
      <c r="M3" s="22" t="s">
        <v>51</v>
      </c>
      <c r="N3" s="22" t="s">
        <v>20</v>
      </c>
      <c r="O3" s="22" t="s">
        <v>52</v>
      </c>
    </row>
    <row r="4" spans="1:15" x14ac:dyDescent="0.25">
      <c r="A4" s="20">
        <v>109</v>
      </c>
      <c r="B4" s="20" t="s">
        <v>53</v>
      </c>
      <c r="C4" s="20">
        <v>3</v>
      </c>
      <c r="D4" s="21">
        <v>36827</v>
      </c>
      <c r="E4" s="21">
        <v>36893</v>
      </c>
      <c r="F4" s="22" t="s">
        <v>54</v>
      </c>
      <c r="G4" s="23">
        <v>5</v>
      </c>
      <c r="H4" s="24">
        <f t="shared" si="0"/>
        <v>2690</v>
      </c>
      <c r="I4" s="25">
        <f t="shared" si="1"/>
        <v>0</v>
      </c>
      <c r="J4" s="24">
        <f t="shared" si="2"/>
        <v>13450</v>
      </c>
      <c r="K4" s="22" t="s">
        <v>43</v>
      </c>
      <c r="L4" s="22" t="s">
        <v>50</v>
      </c>
      <c r="M4" s="22" t="s">
        <v>55</v>
      </c>
      <c r="N4" s="22" t="s">
        <v>56</v>
      </c>
      <c r="O4" s="22" t="s">
        <v>57</v>
      </c>
    </row>
    <row r="5" spans="1:15" x14ac:dyDescent="0.25">
      <c r="A5" s="20">
        <v>104</v>
      </c>
      <c r="B5" s="20" t="s">
        <v>53</v>
      </c>
      <c r="C5" s="20">
        <v>4</v>
      </c>
      <c r="D5" s="21">
        <v>37013</v>
      </c>
      <c r="E5" s="21">
        <v>37047</v>
      </c>
      <c r="F5" s="22" t="s">
        <v>58</v>
      </c>
      <c r="G5" s="26">
        <v>3</v>
      </c>
      <c r="H5" s="24">
        <f t="shared" si="0"/>
        <v>3190</v>
      </c>
      <c r="I5" s="25">
        <f t="shared" si="1"/>
        <v>0</v>
      </c>
      <c r="J5" s="24">
        <f t="shared" si="2"/>
        <v>9570</v>
      </c>
      <c r="K5" s="22" t="s">
        <v>43</v>
      </c>
      <c r="L5" s="22" t="s">
        <v>44</v>
      </c>
      <c r="M5" s="22" t="s">
        <v>59</v>
      </c>
      <c r="N5" s="22" t="s">
        <v>16</v>
      </c>
      <c r="O5" s="22" t="s">
        <v>80</v>
      </c>
    </row>
    <row r="6" spans="1:15" x14ac:dyDescent="0.25">
      <c r="A6" s="20">
        <v>117</v>
      </c>
      <c r="B6" s="20" t="s">
        <v>60</v>
      </c>
      <c r="C6" s="20">
        <v>5</v>
      </c>
      <c r="D6" s="21">
        <v>37209</v>
      </c>
      <c r="E6" s="21">
        <v>37277</v>
      </c>
      <c r="F6" s="22" t="s">
        <v>42</v>
      </c>
      <c r="G6" s="23">
        <v>13</v>
      </c>
      <c r="H6" s="24">
        <f t="shared" si="0"/>
        <v>1650</v>
      </c>
      <c r="I6" s="25">
        <f t="shared" si="1"/>
        <v>1.4999999999999999E-2</v>
      </c>
      <c r="J6" s="24">
        <f t="shared" si="2"/>
        <v>21128.25</v>
      </c>
      <c r="K6" s="22" t="s">
        <v>43</v>
      </c>
      <c r="L6" s="22" t="s">
        <v>44</v>
      </c>
      <c r="M6" s="22" t="s">
        <v>45</v>
      </c>
      <c r="N6" s="22" t="s">
        <v>46</v>
      </c>
      <c r="O6" s="22" t="s">
        <v>47</v>
      </c>
    </row>
    <row r="7" spans="1:15" x14ac:dyDescent="0.25">
      <c r="A7" s="20">
        <v>103</v>
      </c>
      <c r="B7" s="20" t="s">
        <v>41</v>
      </c>
      <c r="C7" s="20">
        <v>6</v>
      </c>
      <c r="D7" s="21">
        <v>36640</v>
      </c>
      <c r="E7" s="21">
        <v>36646</v>
      </c>
      <c r="F7" s="22" t="s">
        <v>54</v>
      </c>
      <c r="G7" s="26">
        <v>2</v>
      </c>
      <c r="H7" s="24">
        <f t="shared" si="0"/>
        <v>2690</v>
      </c>
      <c r="I7" s="25">
        <f t="shared" si="1"/>
        <v>0</v>
      </c>
      <c r="J7" s="24">
        <f t="shared" si="2"/>
        <v>5380</v>
      </c>
      <c r="K7" s="22" t="s">
        <v>43</v>
      </c>
      <c r="L7" s="22" t="s">
        <v>50</v>
      </c>
      <c r="M7" s="22" t="s">
        <v>55</v>
      </c>
      <c r="N7" s="22" t="s">
        <v>56</v>
      </c>
      <c r="O7" s="22" t="s">
        <v>57</v>
      </c>
    </row>
    <row r="8" spans="1:15" x14ac:dyDescent="0.25">
      <c r="A8" s="20">
        <v>104</v>
      </c>
      <c r="B8" s="20" t="s">
        <v>53</v>
      </c>
      <c r="C8" s="20">
        <v>7</v>
      </c>
      <c r="D8" s="21">
        <v>37211</v>
      </c>
      <c r="E8" s="21">
        <v>37229</v>
      </c>
      <c r="F8" s="22" t="s">
        <v>58</v>
      </c>
      <c r="G8" s="26">
        <v>2</v>
      </c>
      <c r="H8" s="24">
        <f t="shared" si="0"/>
        <v>3190</v>
      </c>
      <c r="I8" s="25">
        <f t="shared" si="1"/>
        <v>0</v>
      </c>
      <c r="J8" s="24">
        <f t="shared" si="2"/>
        <v>6380</v>
      </c>
      <c r="K8" s="22" t="s">
        <v>43</v>
      </c>
      <c r="L8" s="22" t="s">
        <v>50</v>
      </c>
      <c r="M8" s="22" t="s">
        <v>51</v>
      </c>
      <c r="N8" s="22" t="s">
        <v>20</v>
      </c>
      <c r="O8" s="22" t="s">
        <v>61</v>
      </c>
    </row>
    <row r="9" spans="1:15" x14ac:dyDescent="0.25">
      <c r="A9" s="20">
        <v>111</v>
      </c>
      <c r="B9" s="20" t="s">
        <v>62</v>
      </c>
      <c r="C9" s="20">
        <v>8</v>
      </c>
      <c r="D9" s="21">
        <v>37220</v>
      </c>
      <c r="E9" s="21">
        <v>37280</v>
      </c>
      <c r="F9" s="22" t="s">
        <v>49</v>
      </c>
      <c r="G9" s="26">
        <v>4</v>
      </c>
      <c r="H9" s="24">
        <f t="shared" si="0"/>
        <v>2299</v>
      </c>
      <c r="I9" s="25">
        <f t="shared" si="1"/>
        <v>0</v>
      </c>
      <c r="J9" s="24">
        <f t="shared" si="2"/>
        <v>9196</v>
      </c>
      <c r="K9" s="22" t="s">
        <v>43</v>
      </c>
      <c r="L9" s="22" t="s">
        <v>44</v>
      </c>
      <c r="M9" s="22" t="s">
        <v>59</v>
      </c>
      <c r="N9" s="22" t="s">
        <v>16</v>
      </c>
      <c r="O9" s="22" t="s">
        <v>63</v>
      </c>
    </row>
    <row r="10" spans="1:15" x14ac:dyDescent="0.25">
      <c r="A10" s="20">
        <v>113</v>
      </c>
      <c r="B10" s="20" t="s">
        <v>64</v>
      </c>
      <c r="C10" s="20">
        <v>9</v>
      </c>
      <c r="D10" s="21">
        <v>37221</v>
      </c>
      <c r="E10" s="21">
        <v>37295</v>
      </c>
      <c r="F10" s="22" t="s">
        <v>42</v>
      </c>
      <c r="G10" s="26">
        <v>4</v>
      </c>
      <c r="H10" s="24">
        <f t="shared" si="0"/>
        <v>1650</v>
      </c>
      <c r="I10" s="25">
        <f t="shared" si="1"/>
        <v>0</v>
      </c>
      <c r="J10" s="24">
        <f t="shared" si="2"/>
        <v>6600</v>
      </c>
      <c r="K10" s="22" t="s">
        <v>43</v>
      </c>
      <c r="L10" s="22" t="s">
        <v>50</v>
      </c>
      <c r="M10" s="22" t="s">
        <v>45</v>
      </c>
      <c r="N10" s="22" t="s">
        <v>46</v>
      </c>
      <c r="O10" s="22" t="s">
        <v>65</v>
      </c>
    </row>
    <row r="11" spans="1:15" x14ac:dyDescent="0.25">
      <c r="A11" s="20">
        <v>116</v>
      </c>
      <c r="B11" s="20" t="s">
        <v>66</v>
      </c>
      <c r="C11" s="20">
        <v>10</v>
      </c>
      <c r="D11" s="21">
        <v>36990</v>
      </c>
      <c r="E11" s="21">
        <v>37052</v>
      </c>
      <c r="F11" s="22" t="s">
        <v>49</v>
      </c>
      <c r="G11" s="26">
        <v>2</v>
      </c>
      <c r="H11" s="24">
        <f t="shared" si="0"/>
        <v>2299</v>
      </c>
      <c r="I11" s="25">
        <f t="shared" si="1"/>
        <v>0</v>
      </c>
      <c r="J11" s="24">
        <f t="shared" si="2"/>
        <v>4598</v>
      </c>
      <c r="K11" s="22" t="s">
        <v>43</v>
      </c>
      <c r="L11" s="22" t="s">
        <v>50</v>
      </c>
      <c r="M11" s="22" t="s">
        <v>45</v>
      </c>
      <c r="N11" s="22" t="s">
        <v>46</v>
      </c>
      <c r="O11" s="22" t="s">
        <v>67</v>
      </c>
    </row>
    <row r="12" spans="1:15" x14ac:dyDescent="0.25">
      <c r="A12" s="20">
        <v>110</v>
      </c>
      <c r="B12" s="20" t="s">
        <v>68</v>
      </c>
      <c r="C12" s="20">
        <v>11</v>
      </c>
      <c r="D12" s="21">
        <v>37152</v>
      </c>
      <c r="E12" s="21">
        <v>37171</v>
      </c>
      <c r="F12" s="22" t="s">
        <v>58</v>
      </c>
      <c r="G12" s="26">
        <v>6</v>
      </c>
      <c r="H12" s="24">
        <f t="shared" si="0"/>
        <v>3190</v>
      </c>
      <c r="I12" s="25">
        <f t="shared" si="1"/>
        <v>1.4999999999999999E-2</v>
      </c>
      <c r="J12" s="24">
        <f t="shared" si="2"/>
        <v>18852.900000000001</v>
      </c>
      <c r="K12" s="22" t="s">
        <v>43</v>
      </c>
      <c r="L12" s="22" t="s">
        <v>44</v>
      </c>
      <c r="M12" s="22" t="s">
        <v>55</v>
      </c>
      <c r="N12" s="22" t="s">
        <v>56</v>
      </c>
      <c r="O12" s="22" t="s">
        <v>57</v>
      </c>
    </row>
    <row r="13" spans="1:15" x14ac:dyDescent="0.25">
      <c r="A13" s="20">
        <v>135</v>
      </c>
      <c r="B13" s="20" t="s">
        <v>48</v>
      </c>
      <c r="C13" s="20">
        <v>12</v>
      </c>
      <c r="D13" s="21">
        <v>36988</v>
      </c>
      <c r="E13" s="21">
        <v>37020</v>
      </c>
      <c r="F13" s="22" t="s">
        <v>42</v>
      </c>
      <c r="G13" s="26">
        <v>6</v>
      </c>
      <c r="H13" s="24">
        <f t="shared" si="0"/>
        <v>1650</v>
      </c>
      <c r="I13" s="25">
        <f t="shared" si="1"/>
        <v>1.4999999999999999E-2</v>
      </c>
      <c r="J13" s="24">
        <f t="shared" si="2"/>
        <v>9751.5</v>
      </c>
      <c r="K13" s="22" t="s">
        <v>43</v>
      </c>
      <c r="L13" s="22" t="s">
        <v>50</v>
      </c>
      <c r="M13" s="22" t="s">
        <v>51</v>
      </c>
      <c r="N13" s="22" t="s">
        <v>20</v>
      </c>
      <c r="O13" s="22" t="s">
        <v>61</v>
      </c>
    </row>
    <row r="14" spans="1:15" x14ac:dyDescent="0.25">
      <c r="A14" s="20">
        <v>123</v>
      </c>
      <c r="B14" s="20" t="s">
        <v>48</v>
      </c>
      <c r="C14" s="20">
        <v>13</v>
      </c>
      <c r="D14" s="21">
        <v>37238</v>
      </c>
      <c r="E14" s="21">
        <v>37284</v>
      </c>
      <c r="F14" s="22" t="s">
        <v>49</v>
      </c>
      <c r="G14" s="26">
        <v>6</v>
      </c>
      <c r="H14" s="24">
        <f t="shared" si="0"/>
        <v>2299</v>
      </c>
      <c r="I14" s="25">
        <f t="shared" si="1"/>
        <v>1.4999999999999999E-2</v>
      </c>
      <c r="J14" s="24">
        <f t="shared" si="2"/>
        <v>13587.09</v>
      </c>
      <c r="K14" s="22" t="s">
        <v>43</v>
      </c>
      <c r="L14" s="22" t="s">
        <v>50</v>
      </c>
      <c r="M14" s="22" t="s">
        <v>45</v>
      </c>
      <c r="N14" s="22" t="s">
        <v>46</v>
      </c>
      <c r="O14" s="22" t="s">
        <v>65</v>
      </c>
    </row>
    <row r="15" spans="1:15" x14ac:dyDescent="0.25">
      <c r="A15" s="20">
        <v>113</v>
      </c>
      <c r="B15" s="20" t="s">
        <v>64</v>
      </c>
      <c r="C15" s="20">
        <v>14</v>
      </c>
      <c r="D15" s="21">
        <v>36624</v>
      </c>
      <c r="E15" s="21">
        <v>36665</v>
      </c>
      <c r="F15" s="22" t="s">
        <v>54</v>
      </c>
      <c r="G15" s="26">
        <v>3</v>
      </c>
      <c r="H15" s="24">
        <f t="shared" si="0"/>
        <v>2690</v>
      </c>
      <c r="I15" s="25">
        <f t="shared" si="1"/>
        <v>0</v>
      </c>
      <c r="J15" s="24">
        <f t="shared" si="2"/>
        <v>8070</v>
      </c>
      <c r="K15" s="22" t="s">
        <v>43</v>
      </c>
      <c r="L15" s="22" t="s">
        <v>44</v>
      </c>
      <c r="M15" s="22" t="s">
        <v>59</v>
      </c>
      <c r="N15" s="22" t="s">
        <v>16</v>
      </c>
      <c r="O15" s="22" t="s">
        <v>80</v>
      </c>
    </row>
    <row r="16" spans="1:15" x14ac:dyDescent="0.25">
      <c r="A16" s="20">
        <v>115</v>
      </c>
      <c r="B16" s="20" t="s">
        <v>68</v>
      </c>
      <c r="C16" s="20">
        <v>15</v>
      </c>
      <c r="D16" s="21">
        <v>36832</v>
      </c>
      <c r="E16" s="21">
        <v>36858</v>
      </c>
      <c r="F16" s="22" t="s">
        <v>42</v>
      </c>
      <c r="G16" s="26">
        <v>8</v>
      </c>
      <c r="H16" s="24">
        <f t="shared" si="0"/>
        <v>1650</v>
      </c>
      <c r="I16" s="25">
        <f t="shared" si="1"/>
        <v>1.4999999999999999E-2</v>
      </c>
      <c r="J16" s="24">
        <f t="shared" si="2"/>
        <v>13002</v>
      </c>
      <c r="K16" s="22" t="s">
        <v>43</v>
      </c>
      <c r="L16" s="22" t="s">
        <v>44</v>
      </c>
      <c r="M16" s="22" t="s">
        <v>51</v>
      </c>
      <c r="N16" s="22" t="s">
        <v>20</v>
      </c>
      <c r="O16" s="22" t="s">
        <v>52</v>
      </c>
    </row>
    <row r="17" spans="1:15" x14ac:dyDescent="0.25">
      <c r="A17" s="20">
        <v>124</v>
      </c>
      <c r="B17" s="20" t="s">
        <v>53</v>
      </c>
      <c r="C17" s="20">
        <v>16</v>
      </c>
      <c r="D17" s="21">
        <v>37181</v>
      </c>
      <c r="E17" s="21">
        <v>37192</v>
      </c>
      <c r="F17" s="22" t="s">
        <v>58</v>
      </c>
      <c r="G17" s="26">
        <v>8</v>
      </c>
      <c r="H17" s="24">
        <f t="shared" si="0"/>
        <v>3190</v>
      </c>
      <c r="I17" s="25">
        <f t="shared" si="1"/>
        <v>1.4999999999999999E-2</v>
      </c>
      <c r="J17" s="24">
        <f t="shared" si="2"/>
        <v>25137.200000000001</v>
      </c>
      <c r="K17" s="22" t="s">
        <v>43</v>
      </c>
      <c r="L17" s="22" t="s">
        <v>50</v>
      </c>
      <c r="M17" s="22" t="s">
        <v>55</v>
      </c>
      <c r="N17" s="22" t="s">
        <v>56</v>
      </c>
      <c r="O17" s="22" t="s">
        <v>57</v>
      </c>
    </row>
    <row r="18" spans="1:15" x14ac:dyDescent="0.25">
      <c r="A18" s="20">
        <v>124</v>
      </c>
      <c r="B18" s="20" t="s">
        <v>53</v>
      </c>
      <c r="C18" s="20">
        <v>17</v>
      </c>
      <c r="D18" s="21">
        <v>36526</v>
      </c>
      <c r="E18" s="21">
        <v>36602</v>
      </c>
      <c r="F18" s="22" t="s">
        <v>42</v>
      </c>
      <c r="G18" s="26">
        <v>11</v>
      </c>
      <c r="H18" s="24">
        <f t="shared" si="0"/>
        <v>1650</v>
      </c>
      <c r="I18" s="25">
        <f t="shared" si="1"/>
        <v>1.4999999999999999E-2</v>
      </c>
      <c r="J18" s="24">
        <f t="shared" si="2"/>
        <v>17877.75</v>
      </c>
      <c r="K18" s="22" t="s">
        <v>43</v>
      </c>
      <c r="L18" s="22" t="s">
        <v>50</v>
      </c>
      <c r="M18" s="22" t="s">
        <v>45</v>
      </c>
      <c r="N18" s="22" t="s">
        <v>46</v>
      </c>
      <c r="O18" s="22" t="s">
        <v>67</v>
      </c>
    </row>
    <row r="19" spans="1:15" x14ac:dyDescent="0.25">
      <c r="A19" s="20">
        <v>106</v>
      </c>
      <c r="B19" s="20" t="s">
        <v>64</v>
      </c>
      <c r="C19" s="20">
        <v>18</v>
      </c>
      <c r="D19" s="21">
        <v>36701</v>
      </c>
      <c r="E19" s="21">
        <v>36768</v>
      </c>
      <c r="F19" s="22" t="s">
        <v>58</v>
      </c>
      <c r="G19" s="26">
        <v>11</v>
      </c>
      <c r="H19" s="24">
        <f t="shared" si="0"/>
        <v>3190</v>
      </c>
      <c r="I19" s="25">
        <f t="shared" si="1"/>
        <v>1.4999999999999999E-2</v>
      </c>
      <c r="J19" s="24">
        <f t="shared" si="2"/>
        <v>34563.65</v>
      </c>
      <c r="K19" s="22" t="s">
        <v>43</v>
      </c>
      <c r="L19" s="22" t="s">
        <v>44</v>
      </c>
      <c r="M19" s="22" t="s">
        <v>59</v>
      </c>
      <c r="N19" s="22" t="s">
        <v>16</v>
      </c>
      <c r="O19" s="22" t="s">
        <v>63</v>
      </c>
    </row>
    <row r="20" spans="1:15" x14ac:dyDescent="0.25">
      <c r="A20" s="20">
        <v>101</v>
      </c>
      <c r="B20" s="20" t="s">
        <v>64</v>
      </c>
      <c r="C20" s="20">
        <v>19</v>
      </c>
      <c r="D20" s="21">
        <v>37249</v>
      </c>
      <c r="E20" s="21">
        <v>37336</v>
      </c>
      <c r="F20" s="22" t="s">
        <v>42</v>
      </c>
      <c r="G20" s="26">
        <v>14</v>
      </c>
      <c r="H20" s="24">
        <f t="shared" si="0"/>
        <v>1650</v>
      </c>
      <c r="I20" s="25">
        <f t="shared" si="1"/>
        <v>1.4999999999999999E-2</v>
      </c>
      <c r="J20" s="24">
        <f t="shared" si="2"/>
        <v>22753.5</v>
      </c>
      <c r="K20" s="22" t="s">
        <v>69</v>
      </c>
      <c r="L20" s="22" t="s">
        <v>50</v>
      </c>
      <c r="M20" s="22" t="s">
        <v>51</v>
      </c>
      <c r="N20" s="22" t="s">
        <v>20</v>
      </c>
      <c r="O20" s="22" t="s">
        <v>52</v>
      </c>
    </row>
    <row r="21" spans="1:15" x14ac:dyDescent="0.25">
      <c r="A21" s="20">
        <v>116</v>
      </c>
      <c r="B21" s="20" t="s">
        <v>66</v>
      </c>
      <c r="C21" s="20">
        <v>20</v>
      </c>
      <c r="D21" s="21">
        <v>36529</v>
      </c>
      <c r="E21" s="21">
        <v>36593</v>
      </c>
      <c r="F21" s="22" t="s">
        <v>49</v>
      </c>
      <c r="G21" s="26">
        <v>7</v>
      </c>
      <c r="H21" s="24">
        <f t="shared" si="0"/>
        <v>2299</v>
      </c>
      <c r="I21" s="25">
        <f t="shared" si="1"/>
        <v>1.4999999999999999E-2</v>
      </c>
      <c r="J21" s="24">
        <f t="shared" si="2"/>
        <v>15851.605</v>
      </c>
      <c r="K21" s="22" t="s">
        <v>69</v>
      </c>
      <c r="L21" s="22" t="s">
        <v>50</v>
      </c>
      <c r="M21" s="22" t="s">
        <v>55</v>
      </c>
      <c r="N21" s="22" t="s">
        <v>56</v>
      </c>
      <c r="O21" s="22" t="s">
        <v>57</v>
      </c>
    </row>
    <row r="22" spans="1:15" x14ac:dyDescent="0.25">
      <c r="A22" s="20">
        <v>112</v>
      </c>
      <c r="B22" s="20" t="s">
        <v>48</v>
      </c>
      <c r="C22" s="20">
        <v>21</v>
      </c>
      <c r="D22" s="21">
        <v>36917</v>
      </c>
      <c r="E22" s="21">
        <v>37004</v>
      </c>
      <c r="F22" s="22" t="s">
        <v>54</v>
      </c>
      <c r="G22" s="26">
        <v>6</v>
      </c>
      <c r="H22" s="24">
        <f t="shared" si="0"/>
        <v>2690</v>
      </c>
      <c r="I22" s="25">
        <f t="shared" si="1"/>
        <v>1.4999999999999999E-2</v>
      </c>
      <c r="J22" s="24">
        <f t="shared" si="2"/>
        <v>15897.9</v>
      </c>
      <c r="K22" s="22" t="s">
        <v>43</v>
      </c>
      <c r="L22" s="22" t="s">
        <v>44</v>
      </c>
      <c r="M22" s="22" t="s">
        <v>59</v>
      </c>
      <c r="N22" s="22" t="s">
        <v>16</v>
      </c>
      <c r="O22" s="22" t="s">
        <v>80</v>
      </c>
    </row>
    <row r="23" spans="1:15" x14ac:dyDescent="0.25">
      <c r="A23" s="20">
        <v>125</v>
      </c>
      <c r="B23" s="20" t="s">
        <v>64</v>
      </c>
      <c r="C23" s="20">
        <v>22</v>
      </c>
      <c r="D23" s="21">
        <v>36802</v>
      </c>
      <c r="E23" s="21">
        <v>36825</v>
      </c>
      <c r="F23" s="22" t="s">
        <v>42</v>
      </c>
      <c r="G23" s="26">
        <v>23</v>
      </c>
      <c r="H23" s="24">
        <f t="shared" si="0"/>
        <v>1650</v>
      </c>
      <c r="I23" s="25">
        <f t="shared" si="1"/>
        <v>0.03</v>
      </c>
      <c r="J23" s="24">
        <f t="shared" si="2"/>
        <v>36811.5</v>
      </c>
      <c r="K23" s="22" t="s">
        <v>43</v>
      </c>
      <c r="L23" s="22" t="s">
        <v>50</v>
      </c>
      <c r="M23" s="22" t="s">
        <v>45</v>
      </c>
      <c r="N23" s="22" t="s">
        <v>46</v>
      </c>
      <c r="O23" s="22" t="s">
        <v>65</v>
      </c>
    </row>
    <row r="24" spans="1:15" x14ac:dyDescent="0.25">
      <c r="A24" s="20">
        <v>100</v>
      </c>
      <c r="B24" s="20" t="s">
        <v>41</v>
      </c>
      <c r="C24" s="20">
        <v>23</v>
      </c>
      <c r="D24" s="21">
        <v>37139</v>
      </c>
      <c r="E24" s="21">
        <v>37146</v>
      </c>
      <c r="F24" s="22" t="s">
        <v>49</v>
      </c>
      <c r="G24" s="23">
        <v>10</v>
      </c>
      <c r="H24" s="24">
        <f t="shared" si="0"/>
        <v>2299</v>
      </c>
      <c r="I24" s="25">
        <f t="shared" si="1"/>
        <v>1.4999999999999999E-2</v>
      </c>
      <c r="J24" s="24">
        <f t="shared" si="2"/>
        <v>22645.15</v>
      </c>
      <c r="K24" s="22" t="s">
        <v>43</v>
      </c>
      <c r="L24" s="22" t="s">
        <v>50</v>
      </c>
      <c r="M24" s="22" t="s">
        <v>70</v>
      </c>
      <c r="N24" s="22" t="s">
        <v>71</v>
      </c>
      <c r="O24" s="22" t="s">
        <v>72</v>
      </c>
    </row>
    <row r="25" spans="1:15" x14ac:dyDescent="0.25">
      <c r="A25" s="20">
        <v>125</v>
      </c>
      <c r="B25" s="20" t="s">
        <v>64</v>
      </c>
      <c r="C25" s="20">
        <v>24</v>
      </c>
      <c r="D25" s="21">
        <v>36781</v>
      </c>
      <c r="E25" s="21">
        <v>36853</v>
      </c>
      <c r="F25" s="22" t="s">
        <v>58</v>
      </c>
      <c r="G25" s="26">
        <v>2</v>
      </c>
      <c r="H25" s="24">
        <f t="shared" si="0"/>
        <v>3190</v>
      </c>
      <c r="I25" s="25">
        <f t="shared" si="1"/>
        <v>0</v>
      </c>
      <c r="J25" s="24">
        <f t="shared" si="2"/>
        <v>6380</v>
      </c>
      <c r="K25" s="22" t="s">
        <v>43</v>
      </c>
      <c r="L25" s="22" t="s">
        <v>44</v>
      </c>
      <c r="M25" s="22" t="s">
        <v>51</v>
      </c>
      <c r="N25" s="22" t="s">
        <v>20</v>
      </c>
      <c r="O25" s="22" t="s">
        <v>61</v>
      </c>
    </row>
    <row r="26" spans="1:15" x14ac:dyDescent="0.25">
      <c r="A26" s="20">
        <v>104</v>
      </c>
      <c r="B26" s="20" t="s">
        <v>53</v>
      </c>
      <c r="C26" s="20">
        <v>25</v>
      </c>
      <c r="D26" s="21">
        <v>36621</v>
      </c>
      <c r="E26" s="21">
        <v>36647</v>
      </c>
      <c r="F26" s="22" t="s">
        <v>54</v>
      </c>
      <c r="G26" s="26">
        <v>12</v>
      </c>
      <c r="H26" s="24">
        <f t="shared" si="0"/>
        <v>2690</v>
      </c>
      <c r="I26" s="25">
        <f t="shared" si="1"/>
        <v>1.4999999999999999E-2</v>
      </c>
      <c r="J26" s="24">
        <f t="shared" si="2"/>
        <v>31795.8</v>
      </c>
      <c r="K26" s="22" t="s">
        <v>43</v>
      </c>
      <c r="L26" s="22" t="s">
        <v>44</v>
      </c>
      <c r="M26" s="22" t="s">
        <v>73</v>
      </c>
      <c r="N26" s="22" t="s">
        <v>74</v>
      </c>
      <c r="O26" s="22" t="s">
        <v>75</v>
      </c>
    </row>
    <row r="27" spans="1:15" x14ac:dyDescent="0.25">
      <c r="A27" s="20">
        <v>126</v>
      </c>
      <c r="B27" s="20" t="s">
        <v>48</v>
      </c>
      <c r="C27" s="20">
        <v>26</v>
      </c>
      <c r="D27" s="21">
        <v>37081</v>
      </c>
      <c r="E27" s="21">
        <v>37086</v>
      </c>
      <c r="F27" s="22" t="s">
        <v>54</v>
      </c>
      <c r="G27" s="26">
        <v>24</v>
      </c>
      <c r="H27" s="24">
        <f t="shared" si="0"/>
        <v>2690</v>
      </c>
      <c r="I27" s="25">
        <f t="shared" si="1"/>
        <v>0.03</v>
      </c>
      <c r="J27" s="24">
        <f t="shared" si="2"/>
        <v>62623.199999999997</v>
      </c>
      <c r="K27" s="22" t="s">
        <v>43</v>
      </c>
      <c r="L27" s="22" t="s">
        <v>50</v>
      </c>
      <c r="M27" s="22" t="s">
        <v>55</v>
      </c>
      <c r="N27" s="22" t="s">
        <v>56</v>
      </c>
      <c r="O27" s="22" t="s">
        <v>57</v>
      </c>
    </row>
    <row r="28" spans="1:15" x14ac:dyDescent="0.25">
      <c r="A28" s="20">
        <v>121</v>
      </c>
      <c r="B28" s="20" t="s">
        <v>66</v>
      </c>
      <c r="C28" s="20">
        <v>27</v>
      </c>
      <c r="D28" s="21">
        <v>37069</v>
      </c>
      <c r="E28" s="21">
        <v>37087</v>
      </c>
      <c r="F28" s="22" t="s">
        <v>49</v>
      </c>
      <c r="G28" s="26">
        <v>8</v>
      </c>
      <c r="H28" s="24">
        <f t="shared" si="0"/>
        <v>2299</v>
      </c>
      <c r="I28" s="25">
        <f t="shared" si="1"/>
        <v>1.4999999999999999E-2</v>
      </c>
      <c r="J28" s="24">
        <f t="shared" si="2"/>
        <v>18116.12</v>
      </c>
      <c r="K28" s="22" t="s">
        <v>69</v>
      </c>
      <c r="L28" s="22" t="s">
        <v>50</v>
      </c>
      <c r="M28" s="22" t="s">
        <v>45</v>
      </c>
      <c r="N28" s="22" t="s">
        <v>46</v>
      </c>
      <c r="O28" s="22" t="s">
        <v>65</v>
      </c>
    </row>
    <row r="29" spans="1:15" x14ac:dyDescent="0.25">
      <c r="A29" s="20">
        <v>114</v>
      </c>
      <c r="B29" s="20" t="s">
        <v>68</v>
      </c>
      <c r="C29" s="20">
        <v>28</v>
      </c>
      <c r="D29" s="21">
        <v>37028</v>
      </c>
      <c r="E29" s="21">
        <v>37043</v>
      </c>
      <c r="F29" s="22" t="s">
        <v>58</v>
      </c>
      <c r="G29" s="26">
        <v>9</v>
      </c>
      <c r="H29" s="24">
        <f t="shared" si="0"/>
        <v>3190</v>
      </c>
      <c r="I29" s="25">
        <f t="shared" si="1"/>
        <v>1.4999999999999999E-2</v>
      </c>
      <c r="J29" s="24">
        <f t="shared" si="2"/>
        <v>28279.35</v>
      </c>
      <c r="K29" s="22" t="s">
        <v>43</v>
      </c>
      <c r="L29" s="22" t="s">
        <v>44</v>
      </c>
      <c r="M29" s="22" t="s">
        <v>59</v>
      </c>
      <c r="N29" s="22" t="s">
        <v>16</v>
      </c>
      <c r="O29" s="22" t="s">
        <v>63</v>
      </c>
    </row>
    <row r="30" spans="1:15" x14ac:dyDescent="0.25">
      <c r="A30" s="20">
        <v>135</v>
      </c>
      <c r="B30" s="20" t="s">
        <v>41</v>
      </c>
      <c r="C30" s="20">
        <v>29</v>
      </c>
      <c r="D30" s="21">
        <v>36826</v>
      </c>
      <c r="E30" s="21">
        <v>36892</v>
      </c>
      <c r="F30" s="22" t="s">
        <v>42</v>
      </c>
      <c r="G30" s="26">
        <v>6</v>
      </c>
      <c r="H30" s="24">
        <f t="shared" si="0"/>
        <v>1650</v>
      </c>
      <c r="I30" s="25">
        <f t="shared" si="1"/>
        <v>1.4999999999999999E-2</v>
      </c>
      <c r="J30" s="24">
        <f t="shared" si="2"/>
        <v>9751.5</v>
      </c>
      <c r="K30" s="22" t="s">
        <v>43</v>
      </c>
      <c r="L30" s="22" t="s">
        <v>50</v>
      </c>
      <c r="M30" s="22" t="s">
        <v>51</v>
      </c>
      <c r="N30" s="22" t="s">
        <v>20</v>
      </c>
      <c r="O30" s="22" t="s">
        <v>52</v>
      </c>
    </row>
    <row r="31" spans="1:15" x14ac:dyDescent="0.25">
      <c r="A31" s="20">
        <v>125</v>
      </c>
      <c r="B31" s="20" t="s">
        <v>64</v>
      </c>
      <c r="C31" s="20">
        <v>30</v>
      </c>
      <c r="D31" s="21">
        <v>36761</v>
      </c>
      <c r="E31" s="21">
        <v>36848</v>
      </c>
      <c r="F31" s="22" t="s">
        <v>58</v>
      </c>
      <c r="G31" s="26">
        <v>4</v>
      </c>
      <c r="H31" s="24">
        <f t="shared" si="0"/>
        <v>3190</v>
      </c>
      <c r="I31" s="25">
        <f t="shared" si="1"/>
        <v>0</v>
      </c>
      <c r="J31" s="24">
        <f t="shared" si="2"/>
        <v>12760</v>
      </c>
      <c r="K31" s="22" t="s">
        <v>43</v>
      </c>
      <c r="L31" s="22" t="s">
        <v>50</v>
      </c>
      <c r="M31" s="22" t="s">
        <v>70</v>
      </c>
      <c r="N31" s="22" t="s">
        <v>71</v>
      </c>
      <c r="O31" s="22" t="s">
        <v>72</v>
      </c>
    </row>
    <row r="32" spans="1:15" x14ac:dyDescent="0.25">
      <c r="A32" s="20">
        <v>120</v>
      </c>
      <c r="B32" s="20" t="s">
        <v>60</v>
      </c>
      <c r="C32" s="20">
        <v>31</v>
      </c>
      <c r="D32" s="21">
        <v>36575</v>
      </c>
      <c r="E32" s="21">
        <v>36622</v>
      </c>
      <c r="F32" s="22" t="s">
        <v>54</v>
      </c>
      <c r="G32" s="26">
        <v>2</v>
      </c>
      <c r="H32" s="24">
        <f t="shared" si="0"/>
        <v>2690</v>
      </c>
      <c r="I32" s="25">
        <f t="shared" si="1"/>
        <v>0</v>
      </c>
      <c r="J32" s="24">
        <f t="shared" si="2"/>
        <v>5380</v>
      </c>
      <c r="K32" s="22" t="s">
        <v>43</v>
      </c>
      <c r="L32" s="22" t="s">
        <v>44</v>
      </c>
      <c r="M32" s="22" t="s">
        <v>59</v>
      </c>
      <c r="N32" s="22" t="s">
        <v>16</v>
      </c>
      <c r="O32" s="22" t="s">
        <v>80</v>
      </c>
    </row>
    <row r="33" spans="1:15" x14ac:dyDescent="0.25">
      <c r="A33" s="20">
        <v>111</v>
      </c>
      <c r="B33" s="20" t="s">
        <v>62</v>
      </c>
      <c r="C33" s="20">
        <v>32</v>
      </c>
      <c r="D33" s="21">
        <v>37172</v>
      </c>
      <c r="E33" s="21">
        <v>37207</v>
      </c>
      <c r="F33" s="22" t="s">
        <v>42</v>
      </c>
      <c r="G33" s="26">
        <v>16</v>
      </c>
      <c r="H33" s="24">
        <f t="shared" si="0"/>
        <v>1650</v>
      </c>
      <c r="I33" s="25">
        <f t="shared" si="1"/>
        <v>0.03</v>
      </c>
      <c r="J33" s="24">
        <f t="shared" si="2"/>
        <v>25608</v>
      </c>
      <c r="K33" s="22" t="s">
        <v>43</v>
      </c>
      <c r="L33" s="22" t="s">
        <v>50</v>
      </c>
      <c r="M33" s="22" t="s">
        <v>55</v>
      </c>
      <c r="N33" s="22" t="s">
        <v>56</v>
      </c>
      <c r="O33" s="22" t="s">
        <v>57</v>
      </c>
    </row>
    <row r="34" spans="1:15" x14ac:dyDescent="0.25">
      <c r="A34" s="20">
        <v>118</v>
      </c>
      <c r="B34" s="20" t="s">
        <v>53</v>
      </c>
      <c r="C34" s="20">
        <v>33</v>
      </c>
      <c r="D34" s="21">
        <v>37238</v>
      </c>
      <c r="E34" s="21">
        <v>37288</v>
      </c>
      <c r="F34" s="22" t="s">
        <v>49</v>
      </c>
      <c r="G34" s="26">
        <v>3</v>
      </c>
      <c r="H34" s="24">
        <f t="shared" si="0"/>
        <v>2299</v>
      </c>
      <c r="I34" s="25">
        <f t="shared" si="1"/>
        <v>0</v>
      </c>
      <c r="J34" s="24">
        <f t="shared" si="2"/>
        <v>6897</v>
      </c>
      <c r="K34" s="22" t="s">
        <v>43</v>
      </c>
      <c r="L34" s="22" t="s">
        <v>50</v>
      </c>
      <c r="M34" s="22" t="s">
        <v>45</v>
      </c>
      <c r="N34" s="22" t="s">
        <v>46</v>
      </c>
      <c r="O34" s="22" t="s">
        <v>47</v>
      </c>
    </row>
    <row r="35" spans="1:15" x14ac:dyDescent="0.25">
      <c r="A35" s="20">
        <v>127</v>
      </c>
      <c r="B35" s="20" t="s">
        <v>62</v>
      </c>
      <c r="C35" s="20">
        <v>34</v>
      </c>
      <c r="D35" s="21">
        <v>37632</v>
      </c>
      <c r="E35" s="21">
        <v>37700</v>
      </c>
      <c r="F35" s="22" t="s">
        <v>49</v>
      </c>
      <c r="G35" s="26">
        <v>7</v>
      </c>
      <c r="H35" s="24">
        <f t="shared" si="0"/>
        <v>2299</v>
      </c>
      <c r="I35" s="25">
        <f t="shared" si="1"/>
        <v>1.4999999999999999E-2</v>
      </c>
      <c r="J35" s="24">
        <f t="shared" si="2"/>
        <v>15851.605</v>
      </c>
      <c r="K35" s="22" t="s">
        <v>43</v>
      </c>
      <c r="L35" s="22" t="s">
        <v>44</v>
      </c>
      <c r="M35" s="22" t="s">
        <v>51</v>
      </c>
      <c r="N35" s="22" t="s">
        <v>20</v>
      </c>
      <c r="O35" s="22" t="s">
        <v>52</v>
      </c>
    </row>
    <row r="36" spans="1:15" x14ac:dyDescent="0.25">
      <c r="A36" s="20">
        <v>101</v>
      </c>
      <c r="B36" s="20" t="s">
        <v>64</v>
      </c>
      <c r="C36" s="20">
        <v>35</v>
      </c>
      <c r="D36" s="21">
        <v>37704</v>
      </c>
      <c r="E36" s="21">
        <v>37761</v>
      </c>
      <c r="F36" s="22" t="s">
        <v>58</v>
      </c>
      <c r="G36" s="26">
        <v>6</v>
      </c>
      <c r="H36" s="24">
        <f t="shared" si="0"/>
        <v>3190</v>
      </c>
      <c r="I36" s="25">
        <f t="shared" si="1"/>
        <v>1.4999999999999999E-2</v>
      </c>
      <c r="J36" s="24">
        <f t="shared" si="2"/>
        <v>18852.900000000001</v>
      </c>
      <c r="K36" s="22" t="s">
        <v>43</v>
      </c>
      <c r="L36" s="22" t="s">
        <v>44</v>
      </c>
      <c r="M36" s="22" t="s">
        <v>70</v>
      </c>
      <c r="N36" s="22" t="s">
        <v>71</v>
      </c>
      <c r="O36" s="22" t="s">
        <v>72</v>
      </c>
    </row>
    <row r="37" spans="1:15" x14ac:dyDescent="0.25">
      <c r="A37" s="20">
        <v>118</v>
      </c>
      <c r="B37" s="20" t="s">
        <v>53</v>
      </c>
      <c r="C37" s="20">
        <v>36</v>
      </c>
      <c r="D37" s="21">
        <v>37829</v>
      </c>
      <c r="E37" s="21">
        <v>37853</v>
      </c>
      <c r="F37" s="22" t="s">
        <v>42</v>
      </c>
      <c r="G37" s="26">
        <v>5</v>
      </c>
      <c r="H37" s="24">
        <f t="shared" si="0"/>
        <v>1650</v>
      </c>
      <c r="I37" s="25">
        <f t="shared" si="1"/>
        <v>0</v>
      </c>
      <c r="J37" s="24">
        <f t="shared" si="2"/>
        <v>8250</v>
      </c>
      <c r="K37" s="22" t="s">
        <v>43</v>
      </c>
      <c r="L37" s="22" t="s">
        <v>50</v>
      </c>
      <c r="M37" s="22" t="s">
        <v>45</v>
      </c>
      <c r="N37" s="22" t="s">
        <v>46</v>
      </c>
      <c r="O37" s="22" t="s">
        <v>65</v>
      </c>
    </row>
    <row r="38" spans="1:15" x14ac:dyDescent="0.25">
      <c r="A38" s="20">
        <v>119</v>
      </c>
      <c r="B38" s="20" t="s">
        <v>68</v>
      </c>
      <c r="C38" s="20">
        <v>37</v>
      </c>
      <c r="D38" s="21">
        <v>37982</v>
      </c>
      <c r="E38" s="21">
        <v>38032</v>
      </c>
      <c r="F38" s="22" t="s">
        <v>58</v>
      </c>
      <c r="G38" s="26">
        <v>23</v>
      </c>
      <c r="H38" s="24">
        <f t="shared" si="0"/>
        <v>3190</v>
      </c>
      <c r="I38" s="25">
        <f t="shared" si="1"/>
        <v>0.03</v>
      </c>
      <c r="J38" s="24">
        <f t="shared" si="2"/>
        <v>71168.899999999994</v>
      </c>
      <c r="K38" s="22" t="s">
        <v>69</v>
      </c>
      <c r="L38" s="22" t="s">
        <v>50</v>
      </c>
      <c r="M38" s="22" t="s">
        <v>51</v>
      </c>
      <c r="N38" s="22" t="s">
        <v>20</v>
      </c>
      <c r="O38" s="22" t="s">
        <v>52</v>
      </c>
    </row>
    <row r="39" spans="1:15" x14ac:dyDescent="0.25">
      <c r="A39" s="20">
        <v>106</v>
      </c>
      <c r="B39" s="20" t="s">
        <v>64</v>
      </c>
      <c r="C39" s="20">
        <v>38</v>
      </c>
      <c r="D39" s="21">
        <v>37969</v>
      </c>
      <c r="E39" s="21">
        <v>38011</v>
      </c>
      <c r="F39" s="22" t="s">
        <v>49</v>
      </c>
      <c r="G39" s="23">
        <v>10</v>
      </c>
      <c r="H39" s="24">
        <f t="shared" si="0"/>
        <v>2299</v>
      </c>
      <c r="I39" s="25">
        <f t="shared" si="1"/>
        <v>1.4999999999999999E-2</v>
      </c>
      <c r="J39" s="24">
        <f t="shared" si="2"/>
        <v>22645.15</v>
      </c>
      <c r="K39" s="22" t="s">
        <v>43</v>
      </c>
      <c r="L39" s="22" t="s">
        <v>44</v>
      </c>
      <c r="M39" s="22" t="s">
        <v>45</v>
      </c>
      <c r="N39" s="22" t="s">
        <v>46</v>
      </c>
      <c r="O39" s="22" t="s">
        <v>67</v>
      </c>
    </row>
    <row r="40" spans="1:15" x14ac:dyDescent="0.25">
      <c r="A40" s="20">
        <v>121</v>
      </c>
      <c r="B40" s="20" t="s">
        <v>66</v>
      </c>
      <c r="C40" s="20">
        <v>39</v>
      </c>
      <c r="D40" s="21">
        <v>37778</v>
      </c>
      <c r="E40" s="21">
        <v>37849</v>
      </c>
      <c r="F40" s="22" t="s">
        <v>54</v>
      </c>
      <c r="G40" s="26">
        <v>7</v>
      </c>
      <c r="H40" s="24">
        <f t="shared" si="0"/>
        <v>2690</v>
      </c>
      <c r="I40" s="25">
        <f t="shared" si="1"/>
        <v>1.4999999999999999E-2</v>
      </c>
      <c r="J40" s="24">
        <f t="shared" si="2"/>
        <v>18547.55</v>
      </c>
      <c r="K40" s="22" t="s">
        <v>43</v>
      </c>
      <c r="L40" s="22" t="s">
        <v>50</v>
      </c>
      <c r="M40" s="22" t="s">
        <v>45</v>
      </c>
      <c r="N40" s="22" t="s">
        <v>46</v>
      </c>
      <c r="O40" s="22" t="s">
        <v>47</v>
      </c>
    </row>
    <row r="41" spans="1:15" x14ac:dyDescent="0.25">
      <c r="A41" s="20">
        <v>104</v>
      </c>
      <c r="B41" s="20" t="s">
        <v>53</v>
      </c>
      <c r="C41" s="20">
        <v>40</v>
      </c>
      <c r="D41" s="21">
        <v>37688</v>
      </c>
      <c r="E41" s="21">
        <v>37707</v>
      </c>
      <c r="F41" s="22" t="s">
        <v>42</v>
      </c>
      <c r="G41" s="26">
        <v>12</v>
      </c>
      <c r="H41" s="24">
        <f t="shared" si="0"/>
        <v>1650</v>
      </c>
      <c r="I41" s="25">
        <f t="shared" si="1"/>
        <v>1.4999999999999999E-2</v>
      </c>
      <c r="J41" s="24">
        <f t="shared" si="2"/>
        <v>19503</v>
      </c>
      <c r="K41" s="22" t="s">
        <v>43</v>
      </c>
      <c r="L41" s="22" t="s">
        <v>50</v>
      </c>
      <c r="M41" s="22" t="s">
        <v>55</v>
      </c>
      <c r="N41" s="22" t="s">
        <v>56</v>
      </c>
      <c r="O41" s="22" t="s">
        <v>57</v>
      </c>
    </row>
    <row r="42" spans="1:15" x14ac:dyDescent="0.25">
      <c r="A42" s="20">
        <v>101</v>
      </c>
      <c r="B42" s="20" t="s">
        <v>64</v>
      </c>
      <c r="C42" s="20">
        <v>41</v>
      </c>
      <c r="D42" s="21">
        <v>37888</v>
      </c>
      <c r="E42" s="21">
        <v>37929</v>
      </c>
      <c r="F42" s="22" t="s">
        <v>58</v>
      </c>
      <c r="G42" s="26">
        <v>1</v>
      </c>
      <c r="H42" s="24">
        <f t="shared" si="0"/>
        <v>3190</v>
      </c>
      <c r="I42" s="25">
        <f t="shared" si="1"/>
        <v>0</v>
      </c>
      <c r="J42" s="24">
        <f t="shared" si="2"/>
        <v>3190</v>
      </c>
      <c r="K42" s="22" t="s">
        <v>43</v>
      </c>
      <c r="L42" s="22" t="s">
        <v>44</v>
      </c>
      <c r="M42" s="22" t="s">
        <v>51</v>
      </c>
      <c r="N42" s="22" t="s">
        <v>20</v>
      </c>
      <c r="O42" s="22" t="s">
        <v>52</v>
      </c>
    </row>
    <row r="43" spans="1:15" x14ac:dyDescent="0.25">
      <c r="A43" s="20">
        <v>106</v>
      </c>
      <c r="B43" s="20" t="s">
        <v>64</v>
      </c>
      <c r="C43" s="20">
        <v>42</v>
      </c>
      <c r="D43" s="21">
        <v>37901</v>
      </c>
      <c r="E43" s="21">
        <v>37972</v>
      </c>
      <c r="F43" s="22" t="s">
        <v>54</v>
      </c>
      <c r="G43" s="26">
        <v>9</v>
      </c>
      <c r="H43" s="24">
        <f t="shared" si="0"/>
        <v>2690</v>
      </c>
      <c r="I43" s="25">
        <f t="shared" si="1"/>
        <v>1.4999999999999999E-2</v>
      </c>
      <c r="J43" s="24">
        <f t="shared" si="2"/>
        <v>23846.85</v>
      </c>
      <c r="K43" s="22" t="s">
        <v>43</v>
      </c>
      <c r="L43" s="22" t="s">
        <v>50</v>
      </c>
      <c r="M43" s="22" t="s">
        <v>59</v>
      </c>
      <c r="N43" s="22" t="s">
        <v>16</v>
      </c>
      <c r="O43" s="22" t="s">
        <v>80</v>
      </c>
    </row>
    <row r="44" spans="1:15" x14ac:dyDescent="0.25">
      <c r="A44" s="20">
        <v>113</v>
      </c>
      <c r="B44" s="20" t="s">
        <v>64</v>
      </c>
      <c r="C44" s="20">
        <v>43</v>
      </c>
      <c r="D44" s="21">
        <v>37943</v>
      </c>
      <c r="E44" s="21">
        <v>37965</v>
      </c>
      <c r="F44" s="22" t="s">
        <v>49</v>
      </c>
      <c r="G44" s="26">
        <v>6</v>
      </c>
      <c r="H44" s="24">
        <f t="shared" si="0"/>
        <v>2299</v>
      </c>
      <c r="I44" s="25">
        <f t="shared" si="1"/>
        <v>1.4999999999999999E-2</v>
      </c>
      <c r="J44" s="24">
        <f t="shared" si="2"/>
        <v>13587.09</v>
      </c>
      <c r="K44" s="22" t="s">
        <v>43</v>
      </c>
      <c r="L44" s="22" t="s">
        <v>50</v>
      </c>
      <c r="M44" s="22" t="s">
        <v>45</v>
      </c>
      <c r="N44" s="22" t="s">
        <v>46</v>
      </c>
      <c r="O44" s="22" t="s">
        <v>65</v>
      </c>
    </row>
    <row r="45" spans="1:15" x14ac:dyDescent="0.25">
      <c r="A45" s="20">
        <v>127</v>
      </c>
      <c r="B45" s="20" t="s">
        <v>62</v>
      </c>
      <c r="C45" s="20">
        <v>44</v>
      </c>
      <c r="D45" s="21">
        <v>37860</v>
      </c>
      <c r="E45" s="21">
        <v>37890</v>
      </c>
      <c r="F45" s="22" t="s">
        <v>58</v>
      </c>
      <c r="G45" s="26">
        <v>2</v>
      </c>
      <c r="H45" s="24">
        <f t="shared" si="0"/>
        <v>3190</v>
      </c>
      <c r="I45" s="25">
        <f t="shared" si="1"/>
        <v>0</v>
      </c>
      <c r="J45" s="24">
        <f t="shared" si="2"/>
        <v>6380</v>
      </c>
      <c r="K45" s="22" t="s">
        <v>43</v>
      </c>
      <c r="L45" s="22" t="s">
        <v>44</v>
      </c>
      <c r="M45" s="22" t="s">
        <v>70</v>
      </c>
      <c r="N45" s="22" t="s">
        <v>71</v>
      </c>
      <c r="O45" s="22" t="s">
        <v>72</v>
      </c>
    </row>
    <row r="46" spans="1:15" x14ac:dyDescent="0.25">
      <c r="A46" s="20">
        <v>100</v>
      </c>
      <c r="B46" s="20" t="s">
        <v>41</v>
      </c>
      <c r="C46" s="20">
        <v>45</v>
      </c>
      <c r="D46" s="21">
        <v>37832</v>
      </c>
      <c r="E46" s="21">
        <v>37832</v>
      </c>
      <c r="F46" s="22" t="s">
        <v>58</v>
      </c>
      <c r="G46" s="26">
        <v>4</v>
      </c>
      <c r="H46" s="24">
        <f t="shared" si="0"/>
        <v>3190</v>
      </c>
      <c r="I46" s="25">
        <f t="shared" si="1"/>
        <v>0</v>
      </c>
      <c r="J46" s="24">
        <f t="shared" si="2"/>
        <v>12760</v>
      </c>
      <c r="K46" s="22" t="s">
        <v>43</v>
      </c>
      <c r="L46" s="22" t="s">
        <v>44</v>
      </c>
      <c r="M46" s="22" t="s">
        <v>51</v>
      </c>
      <c r="N46" s="22" t="s">
        <v>20</v>
      </c>
      <c r="O46" s="22" t="s">
        <v>52</v>
      </c>
    </row>
    <row r="47" spans="1:15" x14ac:dyDescent="0.25">
      <c r="A47" s="20">
        <v>135</v>
      </c>
      <c r="B47" s="20" t="s">
        <v>53</v>
      </c>
      <c r="C47" s="20">
        <v>46</v>
      </c>
      <c r="D47" s="21">
        <v>37722</v>
      </c>
      <c r="E47" s="21">
        <v>37800</v>
      </c>
      <c r="F47" s="22" t="s">
        <v>54</v>
      </c>
      <c r="G47" s="26">
        <v>1</v>
      </c>
      <c r="H47" s="24">
        <f t="shared" si="0"/>
        <v>2690</v>
      </c>
      <c r="I47" s="25">
        <f t="shared" si="1"/>
        <v>0</v>
      </c>
      <c r="J47" s="24">
        <f t="shared" si="2"/>
        <v>2690</v>
      </c>
      <c r="K47" s="22" t="s">
        <v>69</v>
      </c>
      <c r="L47" s="22" t="s">
        <v>50</v>
      </c>
      <c r="M47" s="22" t="s">
        <v>55</v>
      </c>
      <c r="N47" s="22" t="s">
        <v>56</v>
      </c>
      <c r="O47" s="22" t="s">
        <v>57</v>
      </c>
    </row>
    <row r="48" spans="1:15" x14ac:dyDescent="0.25">
      <c r="A48" s="20">
        <v>113</v>
      </c>
      <c r="B48" s="20" t="s">
        <v>64</v>
      </c>
      <c r="C48" s="20">
        <v>47</v>
      </c>
      <c r="D48" s="21">
        <v>37937</v>
      </c>
      <c r="E48" s="21">
        <v>37967</v>
      </c>
      <c r="F48" s="22" t="s">
        <v>49</v>
      </c>
      <c r="G48" s="26">
        <v>11</v>
      </c>
      <c r="H48" s="24">
        <f t="shared" si="0"/>
        <v>2299</v>
      </c>
      <c r="I48" s="25">
        <f t="shared" si="1"/>
        <v>1.4999999999999999E-2</v>
      </c>
      <c r="J48" s="24">
        <f t="shared" si="2"/>
        <v>24909.665000000001</v>
      </c>
      <c r="K48" s="22" t="s">
        <v>43</v>
      </c>
      <c r="L48" s="22" t="s">
        <v>50</v>
      </c>
      <c r="M48" s="22" t="s">
        <v>59</v>
      </c>
      <c r="N48" s="22" t="s">
        <v>16</v>
      </c>
      <c r="O48" s="22" t="s">
        <v>63</v>
      </c>
    </row>
    <row r="49" spans="1:15" x14ac:dyDescent="0.25">
      <c r="A49" s="20">
        <v>114</v>
      </c>
      <c r="B49" s="20" t="s">
        <v>68</v>
      </c>
      <c r="C49" s="20">
        <v>48</v>
      </c>
      <c r="D49" s="21">
        <v>37063</v>
      </c>
      <c r="E49" s="21">
        <v>37139</v>
      </c>
      <c r="F49" s="22" t="s">
        <v>42</v>
      </c>
      <c r="G49" s="26">
        <v>8</v>
      </c>
      <c r="H49" s="24">
        <f t="shared" si="0"/>
        <v>1650</v>
      </c>
      <c r="I49" s="25">
        <f t="shared" si="1"/>
        <v>1.4999999999999999E-2</v>
      </c>
      <c r="J49" s="24">
        <f t="shared" si="2"/>
        <v>13002</v>
      </c>
      <c r="K49" s="22" t="s">
        <v>43</v>
      </c>
      <c r="L49" s="22" t="s">
        <v>44</v>
      </c>
      <c r="M49" s="22" t="s">
        <v>70</v>
      </c>
      <c r="N49" s="22" t="s">
        <v>71</v>
      </c>
      <c r="O49" s="22" t="s">
        <v>72</v>
      </c>
    </row>
    <row r="50" spans="1:15" x14ac:dyDescent="0.25">
      <c r="A50" s="20">
        <v>122</v>
      </c>
      <c r="B50" s="20" t="s">
        <v>68</v>
      </c>
      <c r="C50" s="20">
        <v>49</v>
      </c>
      <c r="D50" s="21">
        <v>36602</v>
      </c>
      <c r="E50" s="21">
        <v>36665</v>
      </c>
      <c r="F50" s="22" t="s">
        <v>58</v>
      </c>
      <c r="G50" s="26">
        <v>7</v>
      </c>
      <c r="H50" s="24">
        <f t="shared" si="0"/>
        <v>3190</v>
      </c>
      <c r="I50" s="25">
        <f t="shared" si="1"/>
        <v>1.4999999999999999E-2</v>
      </c>
      <c r="J50" s="24">
        <f t="shared" si="2"/>
        <v>21995.05</v>
      </c>
      <c r="K50" s="22" t="s">
        <v>43</v>
      </c>
      <c r="L50" s="22" t="s">
        <v>50</v>
      </c>
      <c r="M50" s="22" t="s">
        <v>73</v>
      </c>
      <c r="N50" s="22" t="s">
        <v>74</v>
      </c>
      <c r="O50" s="22" t="s">
        <v>75</v>
      </c>
    </row>
    <row r="51" spans="1:15" x14ac:dyDescent="0.25">
      <c r="A51" s="20">
        <v>100</v>
      </c>
      <c r="B51" s="20" t="s">
        <v>41</v>
      </c>
      <c r="C51" s="20">
        <v>50</v>
      </c>
      <c r="D51" s="21">
        <v>37855</v>
      </c>
      <c r="E51" s="21">
        <v>37855</v>
      </c>
      <c r="F51" s="22" t="s">
        <v>54</v>
      </c>
      <c r="G51" s="26">
        <v>13</v>
      </c>
      <c r="H51" s="24">
        <f t="shared" si="0"/>
        <v>2690</v>
      </c>
      <c r="I51" s="25">
        <f t="shared" si="1"/>
        <v>1.4999999999999999E-2</v>
      </c>
      <c r="J51" s="24">
        <f t="shared" si="2"/>
        <v>34445.449999999997</v>
      </c>
      <c r="K51" s="22" t="s">
        <v>43</v>
      </c>
      <c r="L51" s="22" t="s">
        <v>50</v>
      </c>
      <c r="M51" s="22" t="s">
        <v>59</v>
      </c>
      <c r="N51" s="22" t="s">
        <v>16</v>
      </c>
      <c r="O51" s="22" t="s">
        <v>63</v>
      </c>
    </row>
    <row r="52" spans="1:15" x14ac:dyDescent="0.25">
      <c r="A52" s="20">
        <v>119</v>
      </c>
      <c r="B52" s="20" t="s">
        <v>68</v>
      </c>
      <c r="C52" s="20">
        <v>51</v>
      </c>
      <c r="D52" s="21">
        <v>37161</v>
      </c>
      <c r="E52" s="21">
        <v>37213</v>
      </c>
      <c r="F52" s="22" t="s">
        <v>49</v>
      </c>
      <c r="G52" s="26">
        <v>2</v>
      </c>
      <c r="H52" s="24">
        <f t="shared" si="0"/>
        <v>2299</v>
      </c>
      <c r="I52" s="25">
        <f t="shared" si="1"/>
        <v>0</v>
      </c>
      <c r="J52" s="24">
        <f t="shared" si="2"/>
        <v>4598</v>
      </c>
      <c r="K52" s="22" t="s">
        <v>43</v>
      </c>
      <c r="L52" s="22" t="s">
        <v>44</v>
      </c>
      <c r="M52" s="22" t="s">
        <v>45</v>
      </c>
      <c r="N52" s="22" t="s">
        <v>46</v>
      </c>
      <c r="O52" s="22" t="s">
        <v>65</v>
      </c>
    </row>
    <row r="53" spans="1:15" x14ac:dyDescent="0.25">
      <c r="A53" s="20">
        <v>102</v>
      </c>
      <c r="B53" s="20" t="s">
        <v>48</v>
      </c>
      <c r="C53" s="20">
        <v>52</v>
      </c>
      <c r="D53" s="21">
        <v>36616</v>
      </c>
      <c r="E53" s="21">
        <v>36675</v>
      </c>
      <c r="F53" s="22" t="s">
        <v>42</v>
      </c>
      <c r="G53" s="26">
        <v>5</v>
      </c>
      <c r="H53" s="24">
        <f t="shared" si="0"/>
        <v>1650</v>
      </c>
      <c r="I53" s="25">
        <f t="shared" si="1"/>
        <v>0</v>
      </c>
      <c r="J53" s="24">
        <f t="shared" si="2"/>
        <v>8250</v>
      </c>
      <c r="K53" s="22" t="s">
        <v>43</v>
      </c>
      <c r="L53" s="22" t="s">
        <v>50</v>
      </c>
      <c r="M53" s="22" t="s">
        <v>55</v>
      </c>
      <c r="N53" s="22" t="s">
        <v>56</v>
      </c>
      <c r="O53" s="22" t="s">
        <v>57</v>
      </c>
    </row>
    <row r="54" spans="1:15" x14ac:dyDescent="0.25">
      <c r="A54" s="20">
        <v>112</v>
      </c>
      <c r="B54" s="20" t="s">
        <v>48</v>
      </c>
      <c r="C54" s="20">
        <v>53</v>
      </c>
      <c r="D54" s="21">
        <v>37010</v>
      </c>
      <c r="E54" s="21">
        <v>37024</v>
      </c>
      <c r="F54" s="22" t="s">
        <v>58</v>
      </c>
      <c r="G54" s="26">
        <v>3</v>
      </c>
      <c r="H54" s="24">
        <f t="shared" si="0"/>
        <v>3190</v>
      </c>
      <c r="I54" s="25">
        <f t="shared" si="1"/>
        <v>0</v>
      </c>
      <c r="J54" s="24">
        <f t="shared" si="2"/>
        <v>9570</v>
      </c>
      <c r="K54" s="22" t="s">
        <v>43</v>
      </c>
      <c r="L54" s="22" t="s">
        <v>50</v>
      </c>
      <c r="M54" s="22" t="s">
        <v>51</v>
      </c>
      <c r="N54" s="22" t="s">
        <v>20</v>
      </c>
      <c r="O54" s="22" t="s">
        <v>61</v>
      </c>
    </row>
    <row r="55" spans="1:15" x14ac:dyDescent="0.25">
      <c r="A55" s="20">
        <v>117</v>
      </c>
      <c r="B55" s="20" t="s">
        <v>60</v>
      </c>
      <c r="C55" s="20">
        <v>54</v>
      </c>
      <c r="D55" s="21">
        <v>37002</v>
      </c>
      <c r="E55" s="21">
        <v>37091</v>
      </c>
      <c r="F55" s="22" t="s">
        <v>49</v>
      </c>
      <c r="G55" s="26">
        <v>5</v>
      </c>
      <c r="H55" s="24">
        <f t="shared" si="0"/>
        <v>2299</v>
      </c>
      <c r="I55" s="25">
        <f t="shared" si="1"/>
        <v>0</v>
      </c>
      <c r="J55" s="24">
        <f t="shared" si="2"/>
        <v>11495</v>
      </c>
      <c r="K55" s="22" t="s">
        <v>43</v>
      </c>
      <c r="L55" s="22" t="s">
        <v>44</v>
      </c>
      <c r="M55" s="22" t="s">
        <v>45</v>
      </c>
      <c r="N55" s="22" t="s">
        <v>46</v>
      </c>
      <c r="O55" s="22" t="s">
        <v>76</v>
      </c>
    </row>
    <row r="56" spans="1:15" x14ac:dyDescent="0.25">
      <c r="A56" s="20">
        <v>103</v>
      </c>
      <c r="B56" s="20" t="s">
        <v>41</v>
      </c>
      <c r="C56" s="20">
        <v>55</v>
      </c>
      <c r="D56" s="21">
        <v>37023</v>
      </c>
      <c r="E56" s="21">
        <v>37023</v>
      </c>
      <c r="F56" s="22" t="s">
        <v>49</v>
      </c>
      <c r="G56" s="26">
        <v>7</v>
      </c>
      <c r="H56" s="24">
        <f t="shared" si="0"/>
        <v>2299</v>
      </c>
      <c r="I56" s="25">
        <f t="shared" si="1"/>
        <v>1.4999999999999999E-2</v>
      </c>
      <c r="J56" s="24">
        <f t="shared" si="2"/>
        <v>15851.605</v>
      </c>
      <c r="K56" s="22" t="s">
        <v>43</v>
      </c>
      <c r="L56" s="22" t="s">
        <v>44</v>
      </c>
      <c r="M56" s="22" t="s">
        <v>70</v>
      </c>
      <c r="N56" s="22" t="s">
        <v>71</v>
      </c>
      <c r="O56" s="22" t="s">
        <v>72</v>
      </c>
    </row>
    <row r="57" spans="1:15" x14ac:dyDescent="0.25">
      <c r="A57" s="20">
        <v>109</v>
      </c>
      <c r="B57" s="20" t="s">
        <v>53</v>
      </c>
      <c r="C57" s="20">
        <v>56</v>
      </c>
      <c r="D57" s="21">
        <v>36580</v>
      </c>
      <c r="E57" s="21">
        <v>36582</v>
      </c>
      <c r="F57" s="22" t="s">
        <v>54</v>
      </c>
      <c r="G57" s="26">
        <v>21</v>
      </c>
      <c r="H57" s="24">
        <f t="shared" si="0"/>
        <v>2690</v>
      </c>
      <c r="I57" s="25">
        <f t="shared" si="1"/>
        <v>0.03</v>
      </c>
      <c r="J57" s="24">
        <f t="shared" si="2"/>
        <v>54795.3</v>
      </c>
      <c r="K57" s="22" t="s">
        <v>43</v>
      </c>
      <c r="L57" s="22" t="s">
        <v>50</v>
      </c>
      <c r="M57" s="22" t="s">
        <v>73</v>
      </c>
      <c r="N57" s="22" t="s">
        <v>74</v>
      </c>
      <c r="O57" s="22" t="s">
        <v>75</v>
      </c>
    </row>
    <row r="58" spans="1:15" x14ac:dyDescent="0.25">
      <c r="A58" s="20">
        <v>110</v>
      </c>
      <c r="B58" s="20" t="s">
        <v>68</v>
      </c>
      <c r="C58" s="20">
        <v>57</v>
      </c>
      <c r="D58" s="21">
        <v>36916</v>
      </c>
      <c r="E58" s="21">
        <v>36993</v>
      </c>
      <c r="F58" s="22" t="s">
        <v>58</v>
      </c>
      <c r="G58" s="26">
        <v>7</v>
      </c>
      <c r="H58" s="24">
        <f t="shared" si="0"/>
        <v>3190</v>
      </c>
      <c r="I58" s="25">
        <f t="shared" si="1"/>
        <v>1.4999999999999999E-2</v>
      </c>
      <c r="J58" s="24">
        <f t="shared" si="2"/>
        <v>21995.05</v>
      </c>
      <c r="K58" s="22" t="s">
        <v>43</v>
      </c>
      <c r="L58" s="22" t="s">
        <v>50</v>
      </c>
      <c r="M58" s="22" t="s">
        <v>77</v>
      </c>
      <c r="N58" s="22" t="s">
        <v>78</v>
      </c>
      <c r="O58" s="22" t="s">
        <v>79</v>
      </c>
    </row>
    <row r="59" spans="1:15" x14ac:dyDescent="0.25">
      <c r="A59" s="20">
        <v>127</v>
      </c>
      <c r="B59" s="20" t="s">
        <v>62</v>
      </c>
      <c r="C59" s="20">
        <v>58</v>
      </c>
      <c r="D59" s="21">
        <v>36693</v>
      </c>
      <c r="E59" s="21">
        <v>36742</v>
      </c>
      <c r="F59" s="22" t="s">
        <v>42</v>
      </c>
      <c r="G59" s="26">
        <v>7</v>
      </c>
      <c r="H59" s="24">
        <f t="shared" si="0"/>
        <v>1650</v>
      </c>
      <c r="I59" s="25">
        <f t="shared" si="1"/>
        <v>1.4999999999999999E-2</v>
      </c>
      <c r="J59" s="24">
        <f t="shared" si="2"/>
        <v>11376.75</v>
      </c>
      <c r="K59" s="22" t="s">
        <v>43</v>
      </c>
      <c r="L59" s="22" t="s">
        <v>44</v>
      </c>
      <c r="M59" s="22" t="s">
        <v>55</v>
      </c>
      <c r="N59" s="22" t="s">
        <v>56</v>
      </c>
      <c r="O59" s="22" t="s">
        <v>57</v>
      </c>
    </row>
    <row r="60" spans="1:15" x14ac:dyDescent="0.25">
      <c r="A60" s="20">
        <v>105</v>
      </c>
      <c r="B60" s="20" t="s">
        <v>60</v>
      </c>
      <c r="C60" s="20">
        <v>59</v>
      </c>
      <c r="D60" s="21">
        <v>36854</v>
      </c>
      <c r="E60" s="21">
        <v>36891</v>
      </c>
      <c r="F60" s="22" t="s">
        <v>49</v>
      </c>
      <c r="G60" s="26">
        <v>9</v>
      </c>
      <c r="H60" s="24">
        <f t="shared" si="0"/>
        <v>2299</v>
      </c>
      <c r="I60" s="25">
        <f t="shared" si="1"/>
        <v>1.4999999999999999E-2</v>
      </c>
      <c r="J60" s="24">
        <f t="shared" si="2"/>
        <v>20380.634999999998</v>
      </c>
      <c r="K60" s="22" t="s">
        <v>43</v>
      </c>
      <c r="L60" s="22" t="s">
        <v>50</v>
      </c>
      <c r="M60" s="22" t="s">
        <v>51</v>
      </c>
      <c r="N60" s="22" t="s">
        <v>20</v>
      </c>
      <c r="O60" s="22" t="s">
        <v>52</v>
      </c>
    </row>
    <row r="61" spans="1:15" x14ac:dyDescent="0.25">
      <c r="A61" s="20">
        <v>110</v>
      </c>
      <c r="B61" s="20" t="s">
        <v>68</v>
      </c>
      <c r="C61" s="20">
        <v>60</v>
      </c>
      <c r="D61" s="21">
        <v>36648</v>
      </c>
      <c r="E61" s="21">
        <v>36709</v>
      </c>
      <c r="F61" s="22" t="s">
        <v>58</v>
      </c>
      <c r="G61" s="26">
        <v>8</v>
      </c>
      <c r="H61" s="24">
        <f t="shared" si="0"/>
        <v>3190</v>
      </c>
      <c r="I61" s="25">
        <f t="shared" si="1"/>
        <v>1.4999999999999999E-2</v>
      </c>
      <c r="J61" s="24">
        <f t="shared" si="2"/>
        <v>25137.200000000001</v>
      </c>
      <c r="K61" s="22" t="s">
        <v>43</v>
      </c>
      <c r="L61" s="22" t="s">
        <v>50</v>
      </c>
      <c r="M61" s="22" t="s">
        <v>59</v>
      </c>
      <c r="N61" s="22" t="s">
        <v>16</v>
      </c>
      <c r="O61" s="22" t="s">
        <v>63</v>
      </c>
    </row>
    <row r="62" spans="1:15" x14ac:dyDescent="0.25">
      <c r="A62" s="20">
        <v>118</v>
      </c>
      <c r="B62" s="20" t="s">
        <v>53</v>
      </c>
      <c r="C62" s="20">
        <v>61</v>
      </c>
      <c r="D62" s="21">
        <v>36954</v>
      </c>
      <c r="E62" s="21">
        <v>36961</v>
      </c>
      <c r="F62" s="22" t="s">
        <v>49</v>
      </c>
      <c r="G62" s="26">
        <v>10</v>
      </c>
      <c r="H62" s="24">
        <f t="shared" si="0"/>
        <v>2299</v>
      </c>
      <c r="I62" s="25">
        <f t="shared" si="1"/>
        <v>1.4999999999999999E-2</v>
      </c>
      <c r="J62" s="24">
        <f t="shared" si="2"/>
        <v>22645.15</v>
      </c>
      <c r="K62" s="22" t="s">
        <v>43</v>
      </c>
      <c r="L62" s="22" t="s">
        <v>44</v>
      </c>
      <c r="M62" s="22" t="s">
        <v>45</v>
      </c>
      <c r="N62" s="22" t="s">
        <v>46</v>
      </c>
      <c r="O62" s="22" t="s">
        <v>67</v>
      </c>
    </row>
    <row r="63" spans="1:15" x14ac:dyDescent="0.25">
      <c r="A63" s="20">
        <v>123</v>
      </c>
      <c r="B63" s="20" t="s">
        <v>48</v>
      </c>
      <c r="C63" s="20">
        <v>62</v>
      </c>
      <c r="D63" s="21">
        <v>37224</v>
      </c>
      <c r="E63" s="21">
        <v>37225</v>
      </c>
      <c r="F63" s="22" t="s">
        <v>54</v>
      </c>
      <c r="G63" s="26">
        <v>4</v>
      </c>
      <c r="H63" s="24">
        <f t="shared" si="0"/>
        <v>2690</v>
      </c>
      <c r="I63" s="25">
        <f t="shared" si="1"/>
        <v>0</v>
      </c>
      <c r="J63" s="24">
        <f t="shared" si="2"/>
        <v>10760</v>
      </c>
      <c r="K63" s="22" t="s">
        <v>43</v>
      </c>
      <c r="L63" s="22" t="s">
        <v>50</v>
      </c>
      <c r="M63" s="22" t="s">
        <v>45</v>
      </c>
      <c r="N63" s="22" t="s">
        <v>46</v>
      </c>
      <c r="O63" s="22" t="s">
        <v>76</v>
      </c>
    </row>
    <row r="64" spans="1:15" x14ac:dyDescent="0.25">
      <c r="A64" s="20">
        <v>126</v>
      </c>
      <c r="B64" s="20" t="s">
        <v>48</v>
      </c>
      <c r="C64" s="20">
        <v>63</v>
      </c>
      <c r="D64" s="21">
        <v>37061</v>
      </c>
      <c r="E64" s="21">
        <v>37073</v>
      </c>
      <c r="F64" s="22" t="s">
        <v>42</v>
      </c>
      <c r="G64" s="26">
        <v>12</v>
      </c>
      <c r="H64" s="24">
        <f t="shared" si="0"/>
        <v>1650</v>
      </c>
      <c r="I64" s="25">
        <f t="shared" si="1"/>
        <v>1.4999999999999999E-2</v>
      </c>
      <c r="J64" s="24">
        <f t="shared" si="2"/>
        <v>19503</v>
      </c>
      <c r="K64" s="22" t="s">
        <v>43</v>
      </c>
      <c r="L64" s="22" t="s">
        <v>50</v>
      </c>
      <c r="M64" s="22" t="s">
        <v>45</v>
      </c>
      <c r="N64" s="22" t="s">
        <v>46</v>
      </c>
      <c r="O64" s="22" t="s">
        <v>65</v>
      </c>
    </row>
    <row r="65" spans="1:15" x14ac:dyDescent="0.25">
      <c r="A65" s="20">
        <v>104</v>
      </c>
      <c r="B65" s="20" t="s">
        <v>53</v>
      </c>
      <c r="C65" s="20">
        <v>64</v>
      </c>
      <c r="D65" s="21">
        <v>37080</v>
      </c>
      <c r="E65" s="21">
        <v>37123</v>
      </c>
      <c r="F65" s="22" t="s">
        <v>58</v>
      </c>
      <c r="G65" s="26">
        <v>3</v>
      </c>
      <c r="H65" s="24">
        <f t="shared" si="0"/>
        <v>3190</v>
      </c>
      <c r="I65" s="25">
        <f t="shared" si="1"/>
        <v>0</v>
      </c>
      <c r="J65" s="24">
        <f t="shared" si="2"/>
        <v>9570</v>
      </c>
      <c r="K65" s="22" t="s">
        <v>43</v>
      </c>
      <c r="L65" s="22" t="s">
        <v>44</v>
      </c>
      <c r="M65" s="22" t="s">
        <v>55</v>
      </c>
      <c r="N65" s="22" t="s">
        <v>56</v>
      </c>
      <c r="O65" s="22" t="s">
        <v>57</v>
      </c>
    </row>
    <row r="66" spans="1:15" x14ac:dyDescent="0.25">
      <c r="A66" s="20">
        <v>121</v>
      </c>
      <c r="B66" s="20" t="s">
        <v>66</v>
      </c>
      <c r="C66" s="20">
        <v>65</v>
      </c>
      <c r="D66" s="21">
        <v>37196</v>
      </c>
      <c r="E66" s="21">
        <v>37207</v>
      </c>
      <c r="F66" s="22" t="s">
        <v>58</v>
      </c>
      <c r="G66" s="26">
        <v>4</v>
      </c>
      <c r="H66" s="24">
        <f t="shared" ref="H66:H112" si="3">IF(F66="Compaq Presario 100",1650,IF(F66="IBM 500",2299,IF(F66="AST Intel 150",2690,3190)))</f>
        <v>3190</v>
      </c>
      <c r="I66" s="25">
        <f t="shared" ref="I66:I112" si="4">IF(G66&gt;25,0.04,IF(G66&gt;15,0.03,IF(G66&gt;5,0.015,0)))</f>
        <v>0</v>
      </c>
      <c r="J66" s="24">
        <f t="shared" ref="J66:J112" si="5">G66*H66-(H66*G66*I66)</f>
        <v>12760</v>
      </c>
      <c r="K66" s="22" t="s">
        <v>43</v>
      </c>
      <c r="L66" s="22" t="s">
        <v>44</v>
      </c>
      <c r="M66" s="22" t="s">
        <v>51</v>
      </c>
      <c r="N66" s="22" t="s">
        <v>20</v>
      </c>
      <c r="O66" s="22" t="s">
        <v>61</v>
      </c>
    </row>
    <row r="67" spans="1:15" x14ac:dyDescent="0.25">
      <c r="A67" s="20">
        <v>118</v>
      </c>
      <c r="B67" s="20" t="s">
        <v>53</v>
      </c>
      <c r="C67" s="20">
        <v>66</v>
      </c>
      <c r="D67" s="21">
        <v>36884</v>
      </c>
      <c r="E67" s="21">
        <v>36964</v>
      </c>
      <c r="F67" s="22" t="s">
        <v>58</v>
      </c>
      <c r="G67" s="26">
        <v>5</v>
      </c>
      <c r="H67" s="24">
        <f t="shared" si="3"/>
        <v>3190</v>
      </c>
      <c r="I67" s="25">
        <f t="shared" si="4"/>
        <v>0</v>
      </c>
      <c r="J67" s="24">
        <f t="shared" si="5"/>
        <v>15950</v>
      </c>
      <c r="K67" s="22" t="s">
        <v>43</v>
      </c>
      <c r="L67" s="22" t="s">
        <v>50</v>
      </c>
      <c r="M67" s="22" t="s">
        <v>45</v>
      </c>
      <c r="N67" s="22" t="s">
        <v>46</v>
      </c>
      <c r="O67" s="22" t="s">
        <v>76</v>
      </c>
    </row>
    <row r="68" spans="1:15" x14ac:dyDescent="0.25">
      <c r="A68" s="20">
        <v>120</v>
      </c>
      <c r="B68" s="20" t="s">
        <v>60</v>
      </c>
      <c r="C68" s="20">
        <v>67</v>
      </c>
      <c r="D68" s="21">
        <v>36835</v>
      </c>
      <c r="E68" s="21">
        <v>36875</v>
      </c>
      <c r="F68" s="22" t="s">
        <v>49</v>
      </c>
      <c r="G68" s="26">
        <v>12</v>
      </c>
      <c r="H68" s="24">
        <f t="shared" si="3"/>
        <v>2299</v>
      </c>
      <c r="I68" s="25">
        <f t="shared" si="4"/>
        <v>1.4999999999999999E-2</v>
      </c>
      <c r="J68" s="24">
        <f t="shared" si="5"/>
        <v>27174.18</v>
      </c>
      <c r="K68" s="22" t="s">
        <v>69</v>
      </c>
      <c r="L68" s="22" t="s">
        <v>50</v>
      </c>
      <c r="M68" s="22" t="s">
        <v>70</v>
      </c>
      <c r="N68" s="22" t="s">
        <v>71</v>
      </c>
      <c r="O68" s="22" t="s">
        <v>72</v>
      </c>
    </row>
    <row r="69" spans="1:15" x14ac:dyDescent="0.25">
      <c r="A69" s="20">
        <v>117</v>
      </c>
      <c r="B69" s="20" t="s">
        <v>60</v>
      </c>
      <c r="C69" s="20">
        <v>68</v>
      </c>
      <c r="D69" s="21">
        <v>36777</v>
      </c>
      <c r="E69" s="21">
        <v>36780</v>
      </c>
      <c r="F69" s="22" t="s">
        <v>54</v>
      </c>
      <c r="G69" s="26">
        <v>5</v>
      </c>
      <c r="H69" s="24">
        <f t="shared" si="3"/>
        <v>2690</v>
      </c>
      <c r="I69" s="25">
        <f t="shared" si="4"/>
        <v>0</v>
      </c>
      <c r="J69" s="24">
        <f t="shared" si="5"/>
        <v>13450</v>
      </c>
      <c r="K69" s="22" t="s">
        <v>69</v>
      </c>
      <c r="L69" s="22" t="s">
        <v>44</v>
      </c>
      <c r="M69" s="22" t="s">
        <v>73</v>
      </c>
      <c r="N69" s="22" t="s">
        <v>74</v>
      </c>
      <c r="O69" s="22" t="s">
        <v>75</v>
      </c>
    </row>
    <row r="70" spans="1:15" x14ac:dyDescent="0.25">
      <c r="A70" s="20">
        <v>101</v>
      </c>
      <c r="B70" s="20" t="s">
        <v>64</v>
      </c>
      <c r="C70" s="20">
        <v>69</v>
      </c>
      <c r="D70" s="21">
        <v>36760</v>
      </c>
      <c r="E70" s="21">
        <v>36827</v>
      </c>
      <c r="F70" s="22" t="s">
        <v>42</v>
      </c>
      <c r="G70" s="26">
        <v>13</v>
      </c>
      <c r="H70" s="24">
        <f t="shared" si="3"/>
        <v>1650</v>
      </c>
      <c r="I70" s="25">
        <f t="shared" si="4"/>
        <v>1.4999999999999999E-2</v>
      </c>
      <c r="J70" s="24">
        <f t="shared" si="5"/>
        <v>21128.25</v>
      </c>
      <c r="K70" s="22" t="s">
        <v>69</v>
      </c>
      <c r="L70" s="22" t="s">
        <v>50</v>
      </c>
      <c r="M70" s="22" t="s">
        <v>77</v>
      </c>
      <c r="N70" s="22" t="s">
        <v>78</v>
      </c>
      <c r="O70" s="22" t="s">
        <v>79</v>
      </c>
    </row>
    <row r="71" spans="1:15" x14ac:dyDescent="0.25">
      <c r="A71" s="20">
        <v>103</v>
      </c>
      <c r="B71" s="20" t="s">
        <v>41</v>
      </c>
      <c r="C71" s="20">
        <v>70</v>
      </c>
      <c r="D71" s="21">
        <v>36814</v>
      </c>
      <c r="E71" s="21">
        <v>36858</v>
      </c>
      <c r="F71" s="22" t="s">
        <v>54</v>
      </c>
      <c r="G71" s="26">
        <v>12</v>
      </c>
      <c r="H71" s="24">
        <f t="shared" si="3"/>
        <v>2690</v>
      </c>
      <c r="I71" s="25">
        <f t="shared" si="4"/>
        <v>1.4999999999999999E-2</v>
      </c>
      <c r="J71" s="24">
        <f t="shared" si="5"/>
        <v>31795.8</v>
      </c>
      <c r="K71" s="22" t="s">
        <v>69</v>
      </c>
      <c r="L71" s="22" t="s">
        <v>50</v>
      </c>
      <c r="M71" s="22" t="s">
        <v>55</v>
      </c>
      <c r="N71" s="22" t="s">
        <v>56</v>
      </c>
      <c r="O71" s="22" t="s">
        <v>57</v>
      </c>
    </row>
    <row r="72" spans="1:15" x14ac:dyDescent="0.25">
      <c r="A72" s="20">
        <v>101</v>
      </c>
      <c r="B72" s="20" t="s">
        <v>64</v>
      </c>
      <c r="C72" s="20">
        <v>71</v>
      </c>
      <c r="D72" s="21">
        <v>36725</v>
      </c>
      <c r="E72" s="21">
        <v>36775</v>
      </c>
      <c r="F72" s="22" t="s">
        <v>49</v>
      </c>
      <c r="G72" s="26">
        <v>5</v>
      </c>
      <c r="H72" s="24">
        <f t="shared" si="3"/>
        <v>2299</v>
      </c>
      <c r="I72" s="25">
        <f t="shared" si="4"/>
        <v>0</v>
      </c>
      <c r="J72" s="24">
        <f t="shared" si="5"/>
        <v>11495</v>
      </c>
      <c r="K72" s="22" t="s">
        <v>69</v>
      </c>
      <c r="L72" s="22" t="s">
        <v>44</v>
      </c>
      <c r="M72" s="22" t="s">
        <v>51</v>
      </c>
      <c r="N72" s="22" t="s">
        <v>20</v>
      </c>
      <c r="O72" s="22" t="s">
        <v>52</v>
      </c>
    </row>
    <row r="73" spans="1:15" x14ac:dyDescent="0.25">
      <c r="A73" s="20">
        <v>121</v>
      </c>
      <c r="B73" s="20" t="s">
        <v>66</v>
      </c>
      <c r="C73" s="20">
        <v>72</v>
      </c>
      <c r="D73" s="21">
        <v>37250</v>
      </c>
      <c r="E73" s="21">
        <v>37332</v>
      </c>
      <c r="F73" s="22" t="s">
        <v>58</v>
      </c>
      <c r="G73" s="26">
        <v>22</v>
      </c>
      <c r="H73" s="24">
        <f t="shared" si="3"/>
        <v>3190</v>
      </c>
      <c r="I73" s="25">
        <f t="shared" si="4"/>
        <v>0.03</v>
      </c>
      <c r="J73" s="24">
        <f t="shared" si="5"/>
        <v>68074.600000000006</v>
      </c>
      <c r="K73" s="22" t="s">
        <v>69</v>
      </c>
      <c r="L73" s="22" t="s">
        <v>50</v>
      </c>
      <c r="M73" s="22" t="s">
        <v>59</v>
      </c>
      <c r="N73" s="22" t="s">
        <v>16</v>
      </c>
      <c r="O73" s="22" t="s">
        <v>63</v>
      </c>
    </row>
    <row r="74" spans="1:15" x14ac:dyDescent="0.25">
      <c r="A74" s="20">
        <v>108</v>
      </c>
      <c r="B74" s="20" t="s">
        <v>66</v>
      </c>
      <c r="C74" s="20">
        <v>73</v>
      </c>
      <c r="D74" s="21">
        <v>36930</v>
      </c>
      <c r="E74" s="21">
        <v>36999</v>
      </c>
      <c r="F74" s="22" t="s">
        <v>58</v>
      </c>
      <c r="G74" s="26">
        <v>13</v>
      </c>
      <c r="H74" s="24">
        <f t="shared" si="3"/>
        <v>3190</v>
      </c>
      <c r="I74" s="25">
        <f t="shared" si="4"/>
        <v>1.4999999999999999E-2</v>
      </c>
      <c r="J74" s="24">
        <f t="shared" si="5"/>
        <v>40847.949999999997</v>
      </c>
      <c r="K74" s="22" t="s">
        <v>69</v>
      </c>
      <c r="L74" s="22" t="s">
        <v>50</v>
      </c>
      <c r="M74" s="22" t="s">
        <v>45</v>
      </c>
      <c r="N74" s="22" t="s">
        <v>46</v>
      </c>
      <c r="O74" s="22" t="s">
        <v>67</v>
      </c>
    </row>
    <row r="75" spans="1:15" x14ac:dyDescent="0.25">
      <c r="A75" s="20">
        <v>103</v>
      </c>
      <c r="B75" s="20" t="s">
        <v>41</v>
      </c>
      <c r="C75" s="20">
        <v>74</v>
      </c>
      <c r="D75" s="21">
        <v>36822</v>
      </c>
      <c r="E75" s="21">
        <v>36906</v>
      </c>
      <c r="F75" s="22" t="s">
        <v>42</v>
      </c>
      <c r="G75" s="26">
        <v>8</v>
      </c>
      <c r="H75" s="24">
        <f t="shared" si="3"/>
        <v>1650</v>
      </c>
      <c r="I75" s="25">
        <f t="shared" si="4"/>
        <v>1.4999999999999999E-2</v>
      </c>
      <c r="J75" s="24">
        <f t="shared" si="5"/>
        <v>13002</v>
      </c>
      <c r="K75" s="22" t="s">
        <v>69</v>
      </c>
      <c r="L75" s="22" t="s">
        <v>44</v>
      </c>
      <c r="M75" s="22" t="s">
        <v>59</v>
      </c>
      <c r="N75" s="22" t="s">
        <v>16</v>
      </c>
      <c r="O75" s="22" t="s">
        <v>63</v>
      </c>
    </row>
    <row r="76" spans="1:15" x14ac:dyDescent="0.25">
      <c r="A76" s="20">
        <v>123</v>
      </c>
      <c r="B76" s="20" t="s">
        <v>48</v>
      </c>
      <c r="C76" s="20">
        <v>75</v>
      </c>
      <c r="D76" s="21">
        <v>37007</v>
      </c>
      <c r="E76" s="21">
        <v>37018</v>
      </c>
      <c r="F76" s="22" t="s">
        <v>54</v>
      </c>
      <c r="G76" s="26">
        <v>33</v>
      </c>
      <c r="H76" s="24">
        <f t="shared" si="3"/>
        <v>2690</v>
      </c>
      <c r="I76" s="25">
        <f t="shared" si="4"/>
        <v>0.04</v>
      </c>
      <c r="J76" s="24">
        <f t="shared" si="5"/>
        <v>85219.199999999997</v>
      </c>
      <c r="K76" s="22" t="s">
        <v>69</v>
      </c>
      <c r="L76" s="22" t="s">
        <v>44</v>
      </c>
      <c r="M76" s="22" t="s">
        <v>70</v>
      </c>
      <c r="N76" s="22" t="s">
        <v>71</v>
      </c>
      <c r="O76" s="22" t="s">
        <v>72</v>
      </c>
    </row>
    <row r="77" spans="1:15" x14ac:dyDescent="0.25">
      <c r="A77" s="20">
        <v>101</v>
      </c>
      <c r="B77" s="20" t="s">
        <v>64</v>
      </c>
      <c r="C77" s="20">
        <v>76</v>
      </c>
      <c r="D77" s="21">
        <v>36575</v>
      </c>
      <c r="E77" s="21">
        <v>36641</v>
      </c>
      <c r="F77" s="22" t="s">
        <v>58</v>
      </c>
      <c r="G77" s="26">
        <v>10</v>
      </c>
      <c r="H77" s="24">
        <f t="shared" si="3"/>
        <v>3190</v>
      </c>
      <c r="I77" s="25">
        <f t="shared" si="4"/>
        <v>1.4999999999999999E-2</v>
      </c>
      <c r="J77" s="24">
        <f t="shared" si="5"/>
        <v>31421.5</v>
      </c>
      <c r="K77" s="22" t="s">
        <v>69</v>
      </c>
      <c r="L77" s="22" t="s">
        <v>50</v>
      </c>
      <c r="M77" s="22" t="s">
        <v>73</v>
      </c>
      <c r="N77" s="22" t="s">
        <v>74</v>
      </c>
      <c r="O77" s="22" t="s">
        <v>75</v>
      </c>
    </row>
    <row r="78" spans="1:15" x14ac:dyDescent="0.25">
      <c r="A78" s="20">
        <v>109</v>
      </c>
      <c r="B78" s="20" t="s">
        <v>53</v>
      </c>
      <c r="C78" s="20">
        <v>77</v>
      </c>
      <c r="D78" s="21">
        <v>36758</v>
      </c>
      <c r="E78" s="21">
        <v>36770</v>
      </c>
      <c r="F78" s="22" t="s">
        <v>42</v>
      </c>
      <c r="G78" s="26">
        <v>11</v>
      </c>
      <c r="H78" s="24">
        <f t="shared" si="3"/>
        <v>1650</v>
      </c>
      <c r="I78" s="25">
        <f t="shared" si="4"/>
        <v>1.4999999999999999E-2</v>
      </c>
      <c r="J78" s="24">
        <f t="shared" si="5"/>
        <v>17877.75</v>
      </c>
      <c r="K78" s="22" t="s">
        <v>69</v>
      </c>
      <c r="L78" s="22" t="s">
        <v>50</v>
      </c>
      <c r="M78" s="22" t="s">
        <v>59</v>
      </c>
      <c r="N78" s="22" t="s">
        <v>16</v>
      </c>
      <c r="O78" s="22" t="s">
        <v>63</v>
      </c>
    </row>
    <row r="79" spans="1:15" x14ac:dyDescent="0.25">
      <c r="A79" s="20">
        <v>125</v>
      </c>
      <c r="B79" s="20" t="s">
        <v>64</v>
      </c>
      <c r="C79" s="20">
        <v>78</v>
      </c>
      <c r="D79" s="21">
        <v>36810</v>
      </c>
      <c r="E79" s="21">
        <v>36818</v>
      </c>
      <c r="F79" s="22" t="s">
        <v>49</v>
      </c>
      <c r="G79" s="26">
        <v>4</v>
      </c>
      <c r="H79" s="24">
        <f t="shared" si="3"/>
        <v>2299</v>
      </c>
      <c r="I79" s="25">
        <f t="shared" si="4"/>
        <v>0</v>
      </c>
      <c r="J79" s="24">
        <f t="shared" si="5"/>
        <v>9196</v>
      </c>
      <c r="K79" s="22" t="s">
        <v>69</v>
      </c>
      <c r="L79" s="22" t="s">
        <v>44</v>
      </c>
      <c r="M79" s="22" t="s">
        <v>45</v>
      </c>
      <c r="N79" s="22" t="s">
        <v>46</v>
      </c>
      <c r="O79" s="22" t="s">
        <v>65</v>
      </c>
    </row>
    <row r="80" spans="1:15" x14ac:dyDescent="0.25">
      <c r="A80" s="20">
        <v>121</v>
      </c>
      <c r="B80" s="20" t="s">
        <v>66</v>
      </c>
      <c r="C80" s="20">
        <v>79</v>
      </c>
      <c r="D80" s="21">
        <v>36720</v>
      </c>
      <c r="E80" s="21">
        <v>36778</v>
      </c>
      <c r="F80" s="22" t="s">
        <v>42</v>
      </c>
      <c r="G80" s="26">
        <v>13</v>
      </c>
      <c r="H80" s="24">
        <f t="shared" si="3"/>
        <v>1650</v>
      </c>
      <c r="I80" s="25">
        <f t="shared" si="4"/>
        <v>1.4999999999999999E-2</v>
      </c>
      <c r="J80" s="24">
        <f t="shared" si="5"/>
        <v>21128.25</v>
      </c>
      <c r="K80" s="22" t="s">
        <v>69</v>
      </c>
      <c r="L80" s="22" t="s">
        <v>50</v>
      </c>
      <c r="M80" s="22" t="s">
        <v>55</v>
      </c>
      <c r="N80" s="22" t="s">
        <v>56</v>
      </c>
      <c r="O80" s="22" t="s">
        <v>57</v>
      </c>
    </row>
    <row r="81" spans="1:15" x14ac:dyDescent="0.25">
      <c r="A81" s="20">
        <v>111</v>
      </c>
      <c r="B81" s="20" t="s">
        <v>62</v>
      </c>
      <c r="C81" s="20">
        <v>80</v>
      </c>
      <c r="D81" s="21">
        <v>36838</v>
      </c>
      <c r="E81" s="21">
        <v>36874</v>
      </c>
      <c r="F81" s="22" t="s">
        <v>58</v>
      </c>
      <c r="G81" s="26">
        <v>2</v>
      </c>
      <c r="H81" s="24">
        <f t="shared" si="3"/>
        <v>3190</v>
      </c>
      <c r="I81" s="25">
        <f t="shared" si="4"/>
        <v>0</v>
      </c>
      <c r="J81" s="24">
        <f t="shared" si="5"/>
        <v>6380</v>
      </c>
      <c r="K81" s="22" t="s">
        <v>69</v>
      </c>
      <c r="L81" s="22" t="s">
        <v>50</v>
      </c>
      <c r="M81" s="22" t="s">
        <v>51</v>
      </c>
      <c r="N81" s="22" t="s">
        <v>20</v>
      </c>
      <c r="O81" s="22" t="s">
        <v>61</v>
      </c>
    </row>
    <row r="82" spans="1:15" x14ac:dyDescent="0.25">
      <c r="A82" s="20">
        <v>115</v>
      </c>
      <c r="B82" s="20" t="s">
        <v>68</v>
      </c>
      <c r="C82" s="20">
        <v>81</v>
      </c>
      <c r="D82" s="21">
        <v>37144</v>
      </c>
      <c r="E82" s="21">
        <v>37171</v>
      </c>
      <c r="F82" s="22" t="s">
        <v>42</v>
      </c>
      <c r="G82" s="26">
        <v>15</v>
      </c>
      <c r="H82" s="24">
        <f t="shared" si="3"/>
        <v>1650</v>
      </c>
      <c r="I82" s="25">
        <f t="shared" si="4"/>
        <v>1.4999999999999999E-2</v>
      </c>
      <c r="J82" s="24">
        <f t="shared" si="5"/>
        <v>24378.75</v>
      </c>
      <c r="K82" s="22" t="s">
        <v>69</v>
      </c>
      <c r="L82" s="22" t="s">
        <v>44</v>
      </c>
      <c r="M82" s="22" t="s">
        <v>70</v>
      </c>
      <c r="N82" s="22" t="s">
        <v>71</v>
      </c>
      <c r="O82" s="22" t="s">
        <v>72</v>
      </c>
    </row>
    <row r="83" spans="1:15" x14ac:dyDescent="0.25">
      <c r="A83" s="20">
        <v>112</v>
      </c>
      <c r="B83" s="20" t="s">
        <v>48</v>
      </c>
      <c r="C83" s="20">
        <v>82</v>
      </c>
      <c r="D83" s="21">
        <v>36557</v>
      </c>
      <c r="E83" s="21">
        <v>36560</v>
      </c>
      <c r="F83" s="22" t="s">
        <v>54</v>
      </c>
      <c r="G83" s="26">
        <v>2</v>
      </c>
      <c r="H83" s="24">
        <f t="shared" si="3"/>
        <v>2690</v>
      </c>
      <c r="I83" s="25">
        <f t="shared" si="4"/>
        <v>0</v>
      </c>
      <c r="J83" s="24">
        <f t="shared" si="5"/>
        <v>5380</v>
      </c>
      <c r="K83" s="22" t="s">
        <v>69</v>
      </c>
      <c r="L83" s="22" t="s">
        <v>50</v>
      </c>
      <c r="M83" s="22" t="s">
        <v>51</v>
      </c>
      <c r="N83" s="22" t="s">
        <v>20</v>
      </c>
      <c r="O83" s="22" t="s">
        <v>52</v>
      </c>
    </row>
    <row r="84" spans="1:15" x14ac:dyDescent="0.25">
      <c r="A84" s="20">
        <v>121</v>
      </c>
      <c r="B84" s="20" t="s">
        <v>66</v>
      </c>
      <c r="C84" s="20">
        <v>83</v>
      </c>
      <c r="D84" s="21">
        <v>37007</v>
      </c>
      <c r="E84" s="21">
        <v>37022</v>
      </c>
      <c r="F84" s="22" t="s">
        <v>58</v>
      </c>
      <c r="G84" s="26">
        <v>4</v>
      </c>
      <c r="H84" s="24">
        <f t="shared" si="3"/>
        <v>3190</v>
      </c>
      <c r="I84" s="25">
        <f t="shared" si="4"/>
        <v>0</v>
      </c>
      <c r="J84" s="24">
        <f t="shared" si="5"/>
        <v>12760</v>
      </c>
      <c r="K84" s="22" t="s">
        <v>69</v>
      </c>
      <c r="L84" s="22" t="s">
        <v>50</v>
      </c>
      <c r="M84" s="22" t="s">
        <v>55</v>
      </c>
      <c r="N84" s="22" t="s">
        <v>56</v>
      </c>
      <c r="O84" s="22" t="s">
        <v>57</v>
      </c>
    </row>
    <row r="85" spans="1:15" x14ac:dyDescent="0.25">
      <c r="A85" s="20">
        <v>108</v>
      </c>
      <c r="B85" s="20" t="s">
        <v>66</v>
      </c>
      <c r="C85" s="20">
        <v>84</v>
      </c>
      <c r="D85" s="21">
        <v>36605</v>
      </c>
      <c r="E85" s="21">
        <v>36667</v>
      </c>
      <c r="F85" s="22" t="s">
        <v>58</v>
      </c>
      <c r="G85" s="26">
        <v>22</v>
      </c>
      <c r="H85" s="24">
        <f t="shared" si="3"/>
        <v>3190</v>
      </c>
      <c r="I85" s="25">
        <f t="shared" si="4"/>
        <v>0.03</v>
      </c>
      <c r="J85" s="24">
        <f t="shared" si="5"/>
        <v>68074.600000000006</v>
      </c>
      <c r="K85" s="22" t="s">
        <v>69</v>
      </c>
      <c r="L85" s="22" t="s">
        <v>44</v>
      </c>
      <c r="M85" s="22" t="s">
        <v>59</v>
      </c>
      <c r="N85" s="22" t="s">
        <v>16</v>
      </c>
      <c r="O85" s="22" t="s">
        <v>63</v>
      </c>
    </row>
    <row r="86" spans="1:15" x14ac:dyDescent="0.25">
      <c r="A86" s="20">
        <v>116</v>
      </c>
      <c r="B86" s="20" t="s">
        <v>66</v>
      </c>
      <c r="C86" s="20">
        <v>85</v>
      </c>
      <c r="D86" s="21">
        <v>37174</v>
      </c>
      <c r="E86" s="21">
        <v>37210</v>
      </c>
      <c r="F86" s="22" t="s">
        <v>42</v>
      </c>
      <c r="G86" s="26">
        <v>21</v>
      </c>
      <c r="H86" s="24">
        <f t="shared" si="3"/>
        <v>1650</v>
      </c>
      <c r="I86" s="25">
        <f t="shared" si="4"/>
        <v>0.03</v>
      </c>
      <c r="J86" s="24">
        <f t="shared" si="5"/>
        <v>33610.5</v>
      </c>
      <c r="K86" s="22" t="s">
        <v>69</v>
      </c>
      <c r="L86" s="22" t="s">
        <v>44</v>
      </c>
      <c r="M86" s="22" t="s">
        <v>70</v>
      </c>
      <c r="N86" s="22" t="s">
        <v>71</v>
      </c>
      <c r="O86" s="22" t="s">
        <v>72</v>
      </c>
    </row>
    <row r="87" spans="1:15" x14ac:dyDescent="0.25">
      <c r="A87" s="20">
        <v>105</v>
      </c>
      <c r="B87" s="20" t="s">
        <v>60</v>
      </c>
      <c r="C87" s="20">
        <v>86</v>
      </c>
      <c r="D87" s="21">
        <v>36610</v>
      </c>
      <c r="E87" s="21">
        <v>36636</v>
      </c>
      <c r="F87" s="22" t="s">
        <v>42</v>
      </c>
      <c r="G87" s="26">
        <v>19</v>
      </c>
      <c r="H87" s="24">
        <f t="shared" si="3"/>
        <v>1650</v>
      </c>
      <c r="I87" s="25">
        <f t="shared" si="4"/>
        <v>0.03</v>
      </c>
      <c r="J87" s="24">
        <f t="shared" si="5"/>
        <v>30409.5</v>
      </c>
      <c r="K87" s="22" t="s">
        <v>69</v>
      </c>
      <c r="L87" s="22" t="s">
        <v>50</v>
      </c>
      <c r="M87" s="22" t="s">
        <v>73</v>
      </c>
      <c r="N87" s="22" t="s">
        <v>74</v>
      </c>
      <c r="O87" s="22" t="s">
        <v>75</v>
      </c>
    </row>
    <row r="88" spans="1:15" x14ac:dyDescent="0.25">
      <c r="A88" s="20">
        <v>105</v>
      </c>
      <c r="B88" s="20" t="s">
        <v>60</v>
      </c>
      <c r="C88" s="20">
        <v>87</v>
      </c>
      <c r="D88" s="21">
        <v>37142</v>
      </c>
      <c r="E88" s="21">
        <v>37165</v>
      </c>
      <c r="F88" s="22" t="s">
        <v>49</v>
      </c>
      <c r="G88" s="26">
        <v>6</v>
      </c>
      <c r="H88" s="24">
        <f t="shared" si="3"/>
        <v>2299</v>
      </c>
      <c r="I88" s="25">
        <f t="shared" si="4"/>
        <v>1.4999999999999999E-2</v>
      </c>
      <c r="J88" s="24">
        <f t="shared" si="5"/>
        <v>13587.09</v>
      </c>
      <c r="K88" s="22" t="s">
        <v>69</v>
      </c>
      <c r="L88" s="22" t="s">
        <v>50</v>
      </c>
      <c r="M88" s="22" t="s">
        <v>59</v>
      </c>
      <c r="N88" s="22" t="s">
        <v>16</v>
      </c>
      <c r="O88" s="22" t="s">
        <v>63</v>
      </c>
    </row>
    <row r="89" spans="1:15" x14ac:dyDescent="0.25">
      <c r="A89" s="20">
        <v>112</v>
      </c>
      <c r="B89" s="20" t="s">
        <v>48</v>
      </c>
      <c r="C89" s="20">
        <v>88</v>
      </c>
      <c r="D89" s="21">
        <v>37050</v>
      </c>
      <c r="E89" s="21">
        <v>37115</v>
      </c>
      <c r="F89" s="22" t="s">
        <v>58</v>
      </c>
      <c r="G89" s="26">
        <v>2</v>
      </c>
      <c r="H89" s="24">
        <f t="shared" si="3"/>
        <v>3190</v>
      </c>
      <c r="I89" s="25">
        <f t="shared" si="4"/>
        <v>0</v>
      </c>
      <c r="J89" s="24">
        <f t="shared" si="5"/>
        <v>6380</v>
      </c>
      <c r="K89" s="22" t="s">
        <v>69</v>
      </c>
      <c r="L89" s="22" t="s">
        <v>44</v>
      </c>
      <c r="M89" s="22" t="s">
        <v>45</v>
      </c>
      <c r="N89" s="22" t="s">
        <v>46</v>
      </c>
      <c r="O89" s="22" t="s">
        <v>47</v>
      </c>
    </row>
    <row r="90" spans="1:15" x14ac:dyDescent="0.25">
      <c r="A90" s="20">
        <v>122</v>
      </c>
      <c r="B90" s="20" t="s">
        <v>68</v>
      </c>
      <c r="C90" s="20">
        <v>89</v>
      </c>
      <c r="D90" s="21">
        <v>36539</v>
      </c>
      <c r="E90" s="21">
        <v>36629</v>
      </c>
      <c r="F90" s="22" t="s">
        <v>58</v>
      </c>
      <c r="G90" s="26">
        <v>8</v>
      </c>
      <c r="H90" s="24">
        <f t="shared" si="3"/>
        <v>3190</v>
      </c>
      <c r="I90" s="25">
        <f t="shared" si="4"/>
        <v>1.4999999999999999E-2</v>
      </c>
      <c r="J90" s="24">
        <f t="shared" si="5"/>
        <v>25137.200000000001</v>
      </c>
      <c r="K90" s="22" t="s">
        <v>69</v>
      </c>
      <c r="L90" s="22" t="s">
        <v>50</v>
      </c>
      <c r="M90" s="22" t="s">
        <v>51</v>
      </c>
      <c r="N90" s="22" t="s">
        <v>20</v>
      </c>
      <c r="O90" s="22" t="s">
        <v>52</v>
      </c>
    </row>
    <row r="91" spans="1:15" x14ac:dyDescent="0.25">
      <c r="A91" s="20">
        <v>102</v>
      </c>
      <c r="B91" s="20" t="s">
        <v>48</v>
      </c>
      <c r="C91" s="20">
        <v>90</v>
      </c>
      <c r="D91" s="21">
        <v>37022</v>
      </c>
      <c r="E91" s="21">
        <v>37024</v>
      </c>
      <c r="F91" s="22" t="s">
        <v>49</v>
      </c>
      <c r="G91" s="26">
        <v>7</v>
      </c>
      <c r="H91" s="24">
        <f t="shared" si="3"/>
        <v>2299</v>
      </c>
      <c r="I91" s="25">
        <f t="shared" si="4"/>
        <v>1.4999999999999999E-2</v>
      </c>
      <c r="J91" s="24">
        <f t="shared" si="5"/>
        <v>15851.605</v>
      </c>
      <c r="K91" s="22" t="s">
        <v>69</v>
      </c>
      <c r="L91" s="22" t="s">
        <v>50</v>
      </c>
      <c r="M91" s="22" t="s">
        <v>55</v>
      </c>
      <c r="N91" s="22" t="s">
        <v>56</v>
      </c>
      <c r="O91" s="22" t="s">
        <v>57</v>
      </c>
    </row>
    <row r="92" spans="1:15" x14ac:dyDescent="0.25">
      <c r="A92" s="20">
        <v>123</v>
      </c>
      <c r="B92" s="20" t="s">
        <v>48</v>
      </c>
      <c r="C92" s="20">
        <v>91</v>
      </c>
      <c r="D92" s="21">
        <v>37152</v>
      </c>
      <c r="E92" s="21">
        <v>37187</v>
      </c>
      <c r="F92" s="22" t="s">
        <v>54</v>
      </c>
      <c r="G92" s="26">
        <v>4</v>
      </c>
      <c r="H92" s="24">
        <f t="shared" si="3"/>
        <v>2690</v>
      </c>
      <c r="I92" s="25">
        <f t="shared" si="4"/>
        <v>0</v>
      </c>
      <c r="J92" s="24">
        <f t="shared" si="5"/>
        <v>10760</v>
      </c>
      <c r="K92" s="22" t="s">
        <v>69</v>
      </c>
      <c r="L92" s="22" t="s">
        <v>44</v>
      </c>
      <c r="M92" s="22" t="s">
        <v>59</v>
      </c>
      <c r="N92" s="22" t="s">
        <v>16</v>
      </c>
      <c r="O92" s="22" t="s">
        <v>80</v>
      </c>
    </row>
    <row r="93" spans="1:15" x14ac:dyDescent="0.25">
      <c r="A93" s="20">
        <v>114</v>
      </c>
      <c r="B93" s="20" t="s">
        <v>68</v>
      </c>
      <c r="C93" s="20">
        <v>92</v>
      </c>
      <c r="D93" s="21">
        <v>36752</v>
      </c>
      <c r="E93" s="21">
        <v>36840</v>
      </c>
      <c r="F93" s="22" t="s">
        <v>42</v>
      </c>
      <c r="G93" s="26">
        <v>5</v>
      </c>
      <c r="H93" s="24">
        <f t="shared" si="3"/>
        <v>1650</v>
      </c>
      <c r="I93" s="25">
        <f t="shared" si="4"/>
        <v>0</v>
      </c>
      <c r="J93" s="24">
        <f t="shared" si="5"/>
        <v>8250</v>
      </c>
      <c r="K93" s="22" t="s">
        <v>69</v>
      </c>
      <c r="L93" s="22" t="s">
        <v>50</v>
      </c>
      <c r="M93" s="22" t="s">
        <v>45</v>
      </c>
      <c r="N93" s="22" t="s">
        <v>46</v>
      </c>
      <c r="O93" s="22" t="s">
        <v>47</v>
      </c>
    </row>
    <row r="94" spans="1:15" x14ac:dyDescent="0.25">
      <c r="A94" s="20">
        <v>127</v>
      </c>
      <c r="B94" s="20" t="s">
        <v>62</v>
      </c>
      <c r="C94" s="20">
        <v>93</v>
      </c>
      <c r="D94" s="21">
        <v>36590</v>
      </c>
      <c r="E94" s="21">
        <v>36658</v>
      </c>
      <c r="F94" s="22" t="s">
        <v>58</v>
      </c>
      <c r="G94" s="26">
        <v>8</v>
      </c>
      <c r="H94" s="24">
        <f t="shared" si="3"/>
        <v>3190</v>
      </c>
      <c r="I94" s="25">
        <f t="shared" si="4"/>
        <v>1.4999999999999999E-2</v>
      </c>
      <c r="J94" s="24">
        <f t="shared" si="5"/>
        <v>25137.200000000001</v>
      </c>
      <c r="K94" s="22" t="s">
        <v>69</v>
      </c>
      <c r="L94" s="22" t="s">
        <v>50</v>
      </c>
      <c r="M94" s="22" t="s">
        <v>55</v>
      </c>
      <c r="N94" s="22" t="s">
        <v>56</v>
      </c>
      <c r="O94" s="22" t="s">
        <v>57</v>
      </c>
    </row>
    <row r="95" spans="1:15" x14ac:dyDescent="0.25">
      <c r="A95" s="20">
        <v>106</v>
      </c>
      <c r="B95" s="20" t="s">
        <v>64</v>
      </c>
      <c r="C95" s="20">
        <v>94</v>
      </c>
      <c r="D95" s="21">
        <v>36783</v>
      </c>
      <c r="E95" s="21">
        <v>36804</v>
      </c>
      <c r="F95" s="22" t="s">
        <v>58</v>
      </c>
      <c r="G95" s="26">
        <v>5</v>
      </c>
      <c r="H95" s="24">
        <f t="shared" si="3"/>
        <v>3190</v>
      </c>
      <c r="I95" s="25">
        <f t="shared" si="4"/>
        <v>0</v>
      </c>
      <c r="J95" s="24">
        <f t="shared" si="5"/>
        <v>15950</v>
      </c>
      <c r="K95" s="22" t="s">
        <v>69</v>
      </c>
      <c r="L95" s="22" t="s">
        <v>44</v>
      </c>
      <c r="M95" s="22" t="s">
        <v>51</v>
      </c>
      <c r="N95" s="22" t="s">
        <v>20</v>
      </c>
      <c r="O95" s="22" t="s">
        <v>61</v>
      </c>
    </row>
    <row r="96" spans="1:15" x14ac:dyDescent="0.25">
      <c r="A96" s="20">
        <v>113</v>
      </c>
      <c r="B96" s="20" t="s">
        <v>64</v>
      </c>
      <c r="C96" s="20">
        <v>95</v>
      </c>
      <c r="D96" s="21">
        <v>36654</v>
      </c>
      <c r="E96" s="21">
        <v>36710</v>
      </c>
      <c r="F96" s="22" t="s">
        <v>49</v>
      </c>
      <c r="G96" s="26">
        <v>6</v>
      </c>
      <c r="H96" s="24">
        <f t="shared" si="3"/>
        <v>2299</v>
      </c>
      <c r="I96" s="25">
        <f t="shared" si="4"/>
        <v>1.4999999999999999E-2</v>
      </c>
      <c r="J96" s="24">
        <f t="shared" si="5"/>
        <v>13587.09</v>
      </c>
      <c r="K96" s="22" t="s">
        <v>69</v>
      </c>
      <c r="L96" s="22" t="s">
        <v>44</v>
      </c>
      <c r="M96" s="22" t="s">
        <v>59</v>
      </c>
      <c r="N96" s="22" t="s">
        <v>16</v>
      </c>
      <c r="O96" s="22" t="s">
        <v>63</v>
      </c>
    </row>
    <row r="97" spans="1:15" x14ac:dyDescent="0.25">
      <c r="A97" s="20">
        <v>103</v>
      </c>
      <c r="B97" s="20" t="s">
        <v>41</v>
      </c>
      <c r="C97" s="20">
        <v>96</v>
      </c>
      <c r="D97" s="21">
        <v>37186</v>
      </c>
      <c r="E97" s="21">
        <v>37192</v>
      </c>
      <c r="F97" s="22" t="s">
        <v>49</v>
      </c>
      <c r="G97" s="26">
        <v>5</v>
      </c>
      <c r="H97" s="24">
        <f t="shared" si="3"/>
        <v>2299</v>
      </c>
      <c r="I97" s="25">
        <f t="shared" si="4"/>
        <v>0</v>
      </c>
      <c r="J97" s="24">
        <f t="shared" si="5"/>
        <v>11495</v>
      </c>
      <c r="K97" s="22" t="s">
        <v>69</v>
      </c>
      <c r="L97" s="22" t="s">
        <v>50</v>
      </c>
      <c r="M97" s="22" t="s">
        <v>45</v>
      </c>
      <c r="N97" s="22" t="s">
        <v>46</v>
      </c>
      <c r="O97" s="22" t="s">
        <v>65</v>
      </c>
    </row>
    <row r="98" spans="1:15" x14ac:dyDescent="0.25">
      <c r="A98" s="20">
        <v>107</v>
      </c>
      <c r="B98" s="20" t="s">
        <v>48</v>
      </c>
      <c r="C98" s="20">
        <v>97</v>
      </c>
      <c r="D98" s="21">
        <v>36778</v>
      </c>
      <c r="E98" s="21">
        <v>36788</v>
      </c>
      <c r="F98" s="22" t="s">
        <v>54</v>
      </c>
      <c r="G98" s="26">
        <v>6</v>
      </c>
      <c r="H98" s="24">
        <f t="shared" si="3"/>
        <v>2690</v>
      </c>
      <c r="I98" s="25">
        <f t="shared" si="4"/>
        <v>1.4999999999999999E-2</v>
      </c>
      <c r="J98" s="24">
        <f t="shared" si="5"/>
        <v>15897.9</v>
      </c>
      <c r="K98" s="22" t="s">
        <v>69</v>
      </c>
      <c r="L98" s="22" t="s">
        <v>50</v>
      </c>
      <c r="M98" s="22" t="s">
        <v>45</v>
      </c>
      <c r="N98" s="22" t="s">
        <v>46</v>
      </c>
      <c r="O98" s="22" t="s">
        <v>67</v>
      </c>
    </row>
    <row r="99" spans="1:15" x14ac:dyDescent="0.25">
      <c r="A99" s="20">
        <v>123</v>
      </c>
      <c r="B99" s="20" t="s">
        <v>48</v>
      </c>
      <c r="C99" s="20">
        <v>98</v>
      </c>
      <c r="D99" s="21">
        <v>37051</v>
      </c>
      <c r="E99" s="21">
        <v>37091</v>
      </c>
      <c r="F99" s="22" t="s">
        <v>42</v>
      </c>
      <c r="G99" s="26">
        <v>6</v>
      </c>
      <c r="H99" s="24">
        <f t="shared" si="3"/>
        <v>1650</v>
      </c>
      <c r="I99" s="25">
        <f t="shared" si="4"/>
        <v>1.4999999999999999E-2</v>
      </c>
      <c r="J99" s="24">
        <f t="shared" si="5"/>
        <v>9751.5</v>
      </c>
      <c r="K99" s="22" t="s">
        <v>69</v>
      </c>
      <c r="L99" s="22" t="s">
        <v>44</v>
      </c>
      <c r="M99" s="22" t="s">
        <v>55</v>
      </c>
      <c r="N99" s="22" t="s">
        <v>56</v>
      </c>
      <c r="O99" s="22" t="s">
        <v>57</v>
      </c>
    </row>
    <row r="100" spans="1:15" x14ac:dyDescent="0.25">
      <c r="A100" s="20">
        <v>109</v>
      </c>
      <c r="B100" s="20" t="s">
        <v>53</v>
      </c>
      <c r="C100" s="20">
        <v>99</v>
      </c>
      <c r="D100" s="21">
        <v>37118</v>
      </c>
      <c r="E100" s="21">
        <v>37162</v>
      </c>
      <c r="F100" s="22" t="s">
        <v>42</v>
      </c>
      <c r="G100" s="26">
        <v>31</v>
      </c>
      <c r="H100" s="24">
        <f t="shared" si="3"/>
        <v>1650</v>
      </c>
      <c r="I100" s="25">
        <f t="shared" si="4"/>
        <v>0.04</v>
      </c>
      <c r="J100" s="24">
        <f t="shared" si="5"/>
        <v>49104</v>
      </c>
      <c r="K100" s="22" t="s">
        <v>69</v>
      </c>
      <c r="L100" s="22" t="s">
        <v>50</v>
      </c>
      <c r="M100" s="22" t="s">
        <v>51</v>
      </c>
      <c r="N100" s="22" t="s">
        <v>20</v>
      </c>
      <c r="O100" s="22" t="s">
        <v>61</v>
      </c>
    </row>
    <row r="101" spans="1:15" x14ac:dyDescent="0.25">
      <c r="A101" s="20">
        <v>101</v>
      </c>
      <c r="B101" s="20" t="s">
        <v>64</v>
      </c>
      <c r="C101" s="20">
        <v>100</v>
      </c>
      <c r="D101" s="21">
        <v>36828</v>
      </c>
      <c r="E101" s="21">
        <v>36898</v>
      </c>
      <c r="F101" s="22" t="s">
        <v>42</v>
      </c>
      <c r="G101" s="26">
        <v>5</v>
      </c>
      <c r="H101" s="24">
        <f t="shared" si="3"/>
        <v>1650</v>
      </c>
      <c r="I101" s="25">
        <f t="shared" si="4"/>
        <v>0</v>
      </c>
      <c r="J101" s="24">
        <f t="shared" si="5"/>
        <v>8250</v>
      </c>
      <c r="K101" s="22" t="s">
        <v>69</v>
      </c>
      <c r="L101" s="22" t="s">
        <v>50</v>
      </c>
      <c r="M101" s="22" t="s">
        <v>45</v>
      </c>
      <c r="N101" s="22" t="s">
        <v>46</v>
      </c>
      <c r="O101" s="22" t="s">
        <v>65</v>
      </c>
    </row>
    <row r="102" spans="1:15" x14ac:dyDescent="0.25">
      <c r="A102" s="20">
        <v>104</v>
      </c>
      <c r="B102" s="20" t="s">
        <v>53</v>
      </c>
      <c r="C102" s="20">
        <v>101</v>
      </c>
      <c r="D102" s="21">
        <v>37049</v>
      </c>
      <c r="E102" s="21">
        <v>37060</v>
      </c>
      <c r="F102" s="22" t="s">
        <v>49</v>
      </c>
      <c r="G102" s="26">
        <v>2</v>
      </c>
      <c r="H102" s="24">
        <f t="shared" si="3"/>
        <v>2299</v>
      </c>
      <c r="I102" s="25">
        <f t="shared" si="4"/>
        <v>0</v>
      </c>
      <c r="J102" s="24">
        <f t="shared" si="5"/>
        <v>4598</v>
      </c>
      <c r="K102" s="22" t="s">
        <v>69</v>
      </c>
      <c r="L102" s="22" t="s">
        <v>44</v>
      </c>
      <c r="M102" s="22" t="s">
        <v>59</v>
      </c>
      <c r="N102" s="22" t="s">
        <v>16</v>
      </c>
      <c r="O102" s="22" t="s">
        <v>80</v>
      </c>
    </row>
    <row r="103" spans="1:15" x14ac:dyDescent="0.25">
      <c r="A103" s="20">
        <v>123</v>
      </c>
      <c r="B103" s="20" t="s">
        <v>48</v>
      </c>
      <c r="C103" s="20">
        <v>102</v>
      </c>
      <c r="D103" s="21">
        <v>36854</v>
      </c>
      <c r="E103" s="21">
        <v>36889</v>
      </c>
      <c r="F103" s="22" t="s">
        <v>58</v>
      </c>
      <c r="G103" s="26">
        <v>6</v>
      </c>
      <c r="H103" s="24">
        <f t="shared" si="3"/>
        <v>3190</v>
      </c>
      <c r="I103" s="25">
        <f t="shared" si="4"/>
        <v>1.4999999999999999E-2</v>
      </c>
      <c r="J103" s="24">
        <f t="shared" si="5"/>
        <v>18852.900000000001</v>
      </c>
      <c r="K103" s="22" t="s">
        <v>69</v>
      </c>
      <c r="L103" s="22" t="s">
        <v>50</v>
      </c>
      <c r="M103" s="22" t="s">
        <v>51</v>
      </c>
      <c r="N103" s="22" t="s">
        <v>20</v>
      </c>
      <c r="O103" s="22" t="s">
        <v>52</v>
      </c>
    </row>
    <row r="104" spans="1:15" x14ac:dyDescent="0.25">
      <c r="A104" s="20">
        <v>106</v>
      </c>
      <c r="B104" s="20" t="s">
        <v>64</v>
      </c>
      <c r="C104" s="20">
        <v>103</v>
      </c>
      <c r="D104" s="21">
        <v>36665</v>
      </c>
      <c r="E104" s="21">
        <v>36710</v>
      </c>
      <c r="F104" s="22" t="s">
        <v>42</v>
      </c>
      <c r="G104" s="26">
        <v>11</v>
      </c>
      <c r="H104" s="24">
        <f t="shared" si="3"/>
        <v>1650</v>
      </c>
      <c r="I104" s="25">
        <f t="shared" si="4"/>
        <v>1.4999999999999999E-2</v>
      </c>
      <c r="J104" s="24">
        <f t="shared" si="5"/>
        <v>17877.75</v>
      </c>
      <c r="K104" s="22" t="s">
        <v>69</v>
      </c>
      <c r="L104" s="22" t="s">
        <v>50</v>
      </c>
      <c r="M104" s="22" t="s">
        <v>73</v>
      </c>
      <c r="N104" s="22" t="s">
        <v>74</v>
      </c>
      <c r="O104" s="22" t="s">
        <v>75</v>
      </c>
    </row>
    <row r="105" spans="1:15" x14ac:dyDescent="0.25">
      <c r="A105" s="20">
        <v>115</v>
      </c>
      <c r="B105" s="20" t="s">
        <v>68</v>
      </c>
      <c r="C105" s="20">
        <v>104</v>
      </c>
      <c r="D105" s="21">
        <v>37044</v>
      </c>
      <c r="E105" s="21">
        <v>37067</v>
      </c>
      <c r="F105" s="22" t="s">
        <v>49</v>
      </c>
      <c r="G105" s="26">
        <v>3</v>
      </c>
      <c r="H105" s="24">
        <f t="shared" si="3"/>
        <v>2299</v>
      </c>
      <c r="I105" s="25">
        <f t="shared" si="4"/>
        <v>0</v>
      </c>
      <c r="J105" s="24">
        <f t="shared" si="5"/>
        <v>6897</v>
      </c>
      <c r="K105" s="22" t="s">
        <v>69</v>
      </c>
      <c r="L105" s="22" t="s">
        <v>44</v>
      </c>
      <c r="M105" s="22" t="s">
        <v>59</v>
      </c>
      <c r="N105" s="22" t="s">
        <v>16</v>
      </c>
      <c r="O105" s="22" t="s">
        <v>63</v>
      </c>
    </row>
    <row r="106" spans="1:15" x14ac:dyDescent="0.25">
      <c r="A106" s="20">
        <v>117</v>
      </c>
      <c r="B106" s="20" t="s">
        <v>60</v>
      </c>
      <c r="C106" s="20">
        <v>105</v>
      </c>
      <c r="D106" s="21">
        <v>37243</v>
      </c>
      <c r="E106" s="21">
        <v>37294</v>
      </c>
      <c r="F106" s="22" t="s">
        <v>54</v>
      </c>
      <c r="G106" s="26">
        <v>3</v>
      </c>
      <c r="H106" s="24">
        <f t="shared" si="3"/>
        <v>2690</v>
      </c>
      <c r="I106" s="25">
        <f t="shared" si="4"/>
        <v>0</v>
      </c>
      <c r="J106" s="24">
        <f t="shared" si="5"/>
        <v>8070</v>
      </c>
      <c r="K106" s="22" t="s">
        <v>69</v>
      </c>
      <c r="L106" s="22" t="s">
        <v>44</v>
      </c>
      <c r="M106" s="22" t="s">
        <v>45</v>
      </c>
      <c r="N106" s="22" t="s">
        <v>46</v>
      </c>
      <c r="O106" s="22" t="s">
        <v>47</v>
      </c>
    </row>
    <row r="107" spans="1:15" x14ac:dyDescent="0.25">
      <c r="A107" s="20">
        <v>108</v>
      </c>
      <c r="B107" s="20" t="s">
        <v>66</v>
      </c>
      <c r="C107" s="20">
        <v>106</v>
      </c>
      <c r="D107" s="21">
        <v>36575</v>
      </c>
      <c r="E107" s="21">
        <v>36587</v>
      </c>
      <c r="F107" s="22" t="s">
        <v>42</v>
      </c>
      <c r="G107" s="26">
        <v>15</v>
      </c>
      <c r="H107" s="24">
        <f t="shared" si="3"/>
        <v>1650</v>
      </c>
      <c r="I107" s="25">
        <f t="shared" si="4"/>
        <v>1.4999999999999999E-2</v>
      </c>
      <c r="J107" s="24">
        <f t="shared" si="5"/>
        <v>24378.75</v>
      </c>
      <c r="K107" s="22" t="s">
        <v>69</v>
      </c>
      <c r="L107" s="22" t="s">
        <v>50</v>
      </c>
      <c r="M107" s="22" t="s">
        <v>51</v>
      </c>
      <c r="N107" s="22" t="s">
        <v>20</v>
      </c>
      <c r="O107" s="22" t="s">
        <v>52</v>
      </c>
    </row>
    <row r="108" spans="1:15" x14ac:dyDescent="0.25">
      <c r="A108" s="20">
        <v>102</v>
      </c>
      <c r="B108" s="20" t="s">
        <v>48</v>
      </c>
      <c r="C108" s="20">
        <v>107</v>
      </c>
      <c r="D108" s="21">
        <v>36793</v>
      </c>
      <c r="E108" s="21">
        <v>36848</v>
      </c>
      <c r="F108" s="22" t="s">
        <v>58</v>
      </c>
      <c r="G108" s="26">
        <v>4</v>
      </c>
      <c r="H108" s="24">
        <f t="shared" si="3"/>
        <v>3190</v>
      </c>
      <c r="I108" s="25">
        <f t="shared" si="4"/>
        <v>0</v>
      </c>
      <c r="J108" s="24">
        <f t="shared" si="5"/>
        <v>12760</v>
      </c>
      <c r="K108" s="22" t="s">
        <v>69</v>
      </c>
      <c r="L108" s="22" t="s">
        <v>50</v>
      </c>
      <c r="M108" s="22" t="s">
        <v>55</v>
      </c>
      <c r="N108" s="22" t="s">
        <v>56</v>
      </c>
      <c r="O108" s="22" t="s">
        <v>57</v>
      </c>
    </row>
    <row r="109" spans="1:15" x14ac:dyDescent="0.25">
      <c r="A109" s="20">
        <v>118</v>
      </c>
      <c r="B109" s="20" t="s">
        <v>53</v>
      </c>
      <c r="C109" s="20">
        <v>108</v>
      </c>
      <c r="D109" s="21">
        <v>37128</v>
      </c>
      <c r="E109" s="21">
        <v>37145</v>
      </c>
      <c r="F109" s="22" t="s">
        <v>49</v>
      </c>
      <c r="G109" s="26">
        <v>3</v>
      </c>
      <c r="H109" s="24">
        <f t="shared" si="3"/>
        <v>2299</v>
      </c>
      <c r="I109" s="25">
        <f t="shared" si="4"/>
        <v>0</v>
      </c>
      <c r="J109" s="24">
        <f t="shared" si="5"/>
        <v>6897</v>
      </c>
      <c r="K109" s="22" t="s">
        <v>69</v>
      </c>
      <c r="L109" s="22" t="s">
        <v>44</v>
      </c>
      <c r="M109" s="22" t="s">
        <v>59</v>
      </c>
      <c r="N109" s="22" t="s">
        <v>16</v>
      </c>
      <c r="O109" s="22" t="s">
        <v>80</v>
      </c>
    </row>
    <row r="110" spans="1:15" x14ac:dyDescent="0.25">
      <c r="A110" s="20">
        <v>119</v>
      </c>
      <c r="B110" s="20" t="s">
        <v>53</v>
      </c>
      <c r="C110" s="20">
        <v>109</v>
      </c>
      <c r="D110" s="21">
        <v>36869</v>
      </c>
      <c r="E110" s="21">
        <v>36954</v>
      </c>
      <c r="F110" s="22" t="s">
        <v>54</v>
      </c>
      <c r="G110" s="26">
        <v>2</v>
      </c>
      <c r="H110" s="24">
        <f t="shared" si="3"/>
        <v>2690</v>
      </c>
      <c r="I110" s="25">
        <f t="shared" si="4"/>
        <v>0</v>
      </c>
      <c r="J110" s="24">
        <f t="shared" si="5"/>
        <v>5380</v>
      </c>
      <c r="K110" s="22" t="s">
        <v>69</v>
      </c>
      <c r="L110" s="22" t="s">
        <v>50</v>
      </c>
      <c r="M110" s="22" t="s">
        <v>45</v>
      </c>
      <c r="N110" s="22" t="s">
        <v>46</v>
      </c>
      <c r="O110" s="22" t="s">
        <v>47</v>
      </c>
    </row>
    <row r="111" spans="1:15" x14ac:dyDescent="0.25">
      <c r="A111" s="20">
        <v>100</v>
      </c>
      <c r="B111" s="20" t="s">
        <v>41</v>
      </c>
      <c r="C111" s="20">
        <v>110</v>
      </c>
      <c r="D111" s="21">
        <v>36843</v>
      </c>
      <c r="E111" s="21">
        <v>36855</v>
      </c>
      <c r="F111" s="22" t="s">
        <v>54</v>
      </c>
      <c r="G111" s="26">
        <v>10</v>
      </c>
      <c r="H111" s="24">
        <f t="shared" si="3"/>
        <v>2690</v>
      </c>
      <c r="I111" s="25">
        <f t="shared" si="4"/>
        <v>1.4999999999999999E-2</v>
      </c>
      <c r="J111" s="24">
        <f t="shared" si="5"/>
        <v>26496.5</v>
      </c>
      <c r="K111" s="22" t="s">
        <v>69</v>
      </c>
      <c r="L111" s="22" t="s">
        <v>50</v>
      </c>
      <c r="M111" s="22" t="s">
        <v>55</v>
      </c>
      <c r="N111" s="22" t="s">
        <v>56</v>
      </c>
      <c r="O111" s="22" t="s">
        <v>57</v>
      </c>
    </row>
    <row r="112" spans="1:15" x14ac:dyDescent="0.25">
      <c r="A112" s="20">
        <v>100</v>
      </c>
      <c r="B112" s="20" t="s">
        <v>41</v>
      </c>
      <c r="C112" s="20">
        <v>111</v>
      </c>
      <c r="D112" s="21">
        <v>37122</v>
      </c>
      <c r="E112" s="21">
        <v>37204</v>
      </c>
      <c r="F112" s="22" t="s">
        <v>54</v>
      </c>
      <c r="G112" s="26">
        <v>1</v>
      </c>
      <c r="H112" s="24">
        <f t="shared" si="3"/>
        <v>2690</v>
      </c>
      <c r="I112" s="25">
        <f t="shared" si="4"/>
        <v>0</v>
      </c>
      <c r="J112" s="24">
        <f t="shared" si="5"/>
        <v>2690</v>
      </c>
      <c r="K112" s="22" t="s">
        <v>69</v>
      </c>
      <c r="L112" s="22" t="s">
        <v>44</v>
      </c>
      <c r="M112" s="22" t="s">
        <v>51</v>
      </c>
      <c r="N112" s="22" t="s">
        <v>20</v>
      </c>
      <c r="O112" s="2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CHOROPLETE Régions</vt:lpstr>
      <vt:lpstr>CHOROPLETE Pays</vt:lpstr>
      <vt:lpstr>3D MAPS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Nathou</dc:creator>
  <cp:lastModifiedBy>Nathalie DEHAIS</cp:lastModifiedBy>
  <dcterms:created xsi:type="dcterms:W3CDTF">2015-06-05T18:19:34Z</dcterms:created>
  <dcterms:modified xsi:type="dcterms:W3CDTF">2024-06-18T19:58:16Z</dcterms:modified>
</cp:coreProperties>
</file>